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716C6C92-00D2-4E47-884B-BAB81A81A56B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<sst xmlns="http://schemas.openxmlformats.org/spreadsheetml/2006/main" count="353" uniqueCount="69">
  <si>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</si>
  <si>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</si>
  <si>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</si>
  <si>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</si>
  <si>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</si>
  <si>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</si>
  <si>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</si>
  <si>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</si>
  <si>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</si>
  <si>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</si>
  <si>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</si>
  <si>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</si>
  <si>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</si>
  <si>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</si>
  <si>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</si>
  <si>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</si>
  <si>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</si>
  <si>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</si>
  <si>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</si>
  <si>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</si>
  <si>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</si>
  <si>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</si>
  <si>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</si>
  <si>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</si>
  <si>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</si>
  <si>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</si>
  <si>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</si>
  <si>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</si>
  <si>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</si>
  <si>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</si>
  <si>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</si>
  <si>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</si>
  <si>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</si>
  <si>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</si>
  <si>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</si>
  <si>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</si>
  <si>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</si>
  <si>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</si>
  <si>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</si>
  <si>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</si>
  <si>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</si>
  <si>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</si>
  <si>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</si>
  <si>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</si>
  <si>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</si>
  <si>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</si>
  <si>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</si>
  <si>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</si>
  <si>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</si>
  <si>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</si>
  <si>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</si>
  <si>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</si>
  <si>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</si>
  <si>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</si>
  <si>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</si>
  <si>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</si>
  <si>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</si>
  <si>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</si>
  <si>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</si>
  <si>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</si>
  <si>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</si>
  <si>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</si>
  <si>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</si>
  <si>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</si>
  <si>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</si>
  <si>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</si>
  <si>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</si>
  <si>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14/12/2022</t>
  </si>
  <si>
    <t>Callao, 15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</si>
</sst>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Q24" sqref="Q2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1250</v>
      </c>
      <c r="F12" s="25">
        <v>2145</v>
      </c>
      <c r="G12" s="25">
        <v>2255.7550000000001</v>
      </c>
      <c r="H12" s="25">
        <v>2851.9349999999999</v>
      </c>
      <c r="I12" s="25">
        <v>17251.82</v>
      </c>
      <c r="J12" s="25">
        <v>5158.12</v>
      </c>
      <c r="K12" s="25">
        <v>977.01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6305</v>
      </c>
      <c r="R12" s="25">
        <v>50</v>
      </c>
      <c r="S12" s="25">
        <v>3560</v>
      </c>
      <c r="T12" s="25">
        <v>260</v>
      </c>
      <c r="U12" s="25">
        <v>895</v>
      </c>
      <c r="V12" s="25">
        <v>1332</v>
      </c>
      <c r="W12" s="25">
        <v>2629.9</v>
      </c>
      <c r="X12" s="25">
        <v>0</v>
      </c>
      <c r="Y12" s="25">
        <v>4568.2450000000008</v>
      </c>
      <c r="Z12" s="25">
        <v>145.13</v>
      </c>
      <c r="AA12" s="25">
        <v>551.4913918181818</v>
      </c>
      <c r="AB12" s="25">
        <v>812.81500000000005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40244.221391818188</v>
      </c>
      <c r="AP12" s="25">
        <f>SUMIF($C$11:$AN$11,"I.Mad",C12:AN12)</f>
        <v>12755</v>
      </c>
      <c r="AQ12" s="25">
        <f>SUM(AO12:AP12)</f>
        <v>52999.221391818188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4</v>
      </c>
      <c r="F13" s="25">
        <v>47</v>
      </c>
      <c r="G13" s="25">
        <v>16</v>
      </c>
      <c r="H13" s="25">
        <v>51</v>
      </c>
      <c r="I13" s="25">
        <v>72</v>
      </c>
      <c r="J13" s="25">
        <v>108</v>
      </c>
      <c r="K13" s="25">
        <v>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26</v>
      </c>
      <c r="R13" s="25">
        <v>1</v>
      </c>
      <c r="S13" s="25">
        <v>17</v>
      </c>
      <c r="T13" s="25">
        <v>4</v>
      </c>
      <c r="U13" s="25">
        <v>9</v>
      </c>
      <c r="V13" s="25">
        <v>19</v>
      </c>
      <c r="W13" s="25">
        <v>11</v>
      </c>
      <c r="X13" s="25" t="s">
        <v>33</v>
      </c>
      <c r="Y13" s="25">
        <v>24</v>
      </c>
      <c r="Z13" s="25">
        <v>2</v>
      </c>
      <c r="AA13" s="25">
        <v>4</v>
      </c>
      <c r="AB13" s="25">
        <v>9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186</v>
      </c>
      <c r="AP13" s="25">
        <f>SUMIF($C$11:$AN$11,"I.Mad",C13:AN13)</f>
        <v>241</v>
      </c>
      <c r="AQ13" s="25">
        <f>SUM(AO13:AP13)</f>
        <v>427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65</v>
      </c>
      <c r="F14" s="25">
        <v>8</v>
      </c>
      <c r="G14" s="25">
        <v>1</v>
      </c>
      <c r="H14" s="25">
        <v>8</v>
      </c>
      <c r="I14" s="25">
        <v>13</v>
      </c>
      <c r="J14" s="25">
        <v>29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9</v>
      </c>
      <c r="R14" s="25" t="s">
        <v>65</v>
      </c>
      <c r="S14" s="25">
        <v>6</v>
      </c>
      <c r="T14" s="25">
        <v>1</v>
      </c>
      <c r="U14" s="25">
        <v>3</v>
      </c>
      <c r="V14" s="25">
        <v>6</v>
      </c>
      <c r="W14" s="25">
        <v>5</v>
      </c>
      <c r="X14" s="25" t="s">
        <v>33</v>
      </c>
      <c r="Y14" s="25">
        <v>11</v>
      </c>
      <c r="Z14" s="25">
        <v>1</v>
      </c>
      <c r="AA14" s="25">
        <v>2</v>
      </c>
      <c r="AB14" s="25">
        <v>2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50</v>
      </c>
      <c r="AP14" s="25">
        <f>SUMIF($C$11:$AN$11,"I.Mad",C14:AN14)</f>
        <v>55</v>
      </c>
      <c r="AQ14" s="25">
        <f>SUM(AO14:AP14)</f>
        <v>105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1.2381598312335875</v>
      </c>
      <c r="G15" s="25">
        <v>30.4093567251462</v>
      </c>
      <c r="H15" s="25">
        <v>19.612782494184536</v>
      </c>
      <c r="I15" s="25">
        <v>31.609980357253121</v>
      </c>
      <c r="J15" s="25">
        <v>22.481973370372682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2.8301260753421631</v>
      </c>
      <c r="R15" s="25" t="s">
        <v>33</v>
      </c>
      <c r="S15" s="25">
        <v>2.1780172244951803</v>
      </c>
      <c r="T15" s="25">
        <v>1.9801980198019802</v>
      </c>
      <c r="U15" s="25">
        <v>5.813656981545634</v>
      </c>
      <c r="V15" s="25">
        <v>9.1034728132743048</v>
      </c>
      <c r="W15" s="25">
        <v>3.0654719760982916</v>
      </c>
      <c r="X15" s="25" t="s">
        <v>33</v>
      </c>
      <c r="Y15" s="25">
        <v>8.1969922457297653</v>
      </c>
      <c r="Z15" s="25" t="s">
        <v>33</v>
      </c>
      <c r="AA15" s="25">
        <v>15.645366215992397</v>
      </c>
      <c r="AB15" s="25">
        <v>27.12693151907472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</v>
      </c>
      <c r="G16" s="30">
        <v>12</v>
      </c>
      <c r="H16" s="30">
        <v>12</v>
      </c>
      <c r="I16" s="30">
        <v>12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13</v>
      </c>
      <c r="R16" s="30" t="s">
        <v>33</v>
      </c>
      <c r="S16" s="30">
        <v>12.5</v>
      </c>
      <c r="T16" s="30">
        <v>13</v>
      </c>
      <c r="U16" s="30">
        <v>12.5</v>
      </c>
      <c r="V16" s="30">
        <v>12.5</v>
      </c>
      <c r="W16" s="30">
        <v>13</v>
      </c>
      <c r="X16" s="30" t="s">
        <v>33</v>
      </c>
      <c r="Y16" s="30">
        <v>12.5</v>
      </c>
      <c r="Z16" s="30" t="s">
        <v>33</v>
      </c>
      <c r="AA16" s="30">
        <v>12</v>
      </c>
      <c r="AB16" s="30">
        <v>12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>
        <v>0.22860818181818185</v>
      </c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0.22860818181818185</v>
      </c>
      <c r="AP30" s="25">
        <f t="shared" si="1"/>
        <v>0</v>
      </c>
      <c r="AQ30" s="36">
        <f t="shared" si="2"/>
        <v>0.22860818181818185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>
        <v>2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2</v>
      </c>
      <c r="AP32" s="25">
        <f t="shared" si="1"/>
        <v>0</v>
      </c>
      <c r="AQ32" s="36">
        <f t="shared" si="2"/>
        <v>2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63" customHeight="1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1250</v>
      </c>
      <c r="F41" s="36">
        <f t="shared" si="3"/>
        <v>2145</v>
      </c>
      <c r="G41" s="36">
        <f t="shared" si="3"/>
        <v>2255.7550000000001</v>
      </c>
      <c r="H41" s="36">
        <f t="shared" si="3"/>
        <v>2851.9349999999999</v>
      </c>
      <c r="I41" s="36">
        <f t="shared" si="3"/>
        <v>17251.82</v>
      </c>
      <c r="J41" s="36">
        <f t="shared" si="3"/>
        <v>5158.12</v>
      </c>
      <c r="K41" s="36">
        <f t="shared" si="3"/>
        <v>977.01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6305</v>
      </c>
      <c r="R41" s="36">
        <f t="shared" si="3"/>
        <v>50</v>
      </c>
      <c r="S41" s="36">
        <f t="shared" si="3"/>
        <v>3560</v>
      </c>
      <c r="T41" s="36">
        <f t="shared" si="3"/>
        <v>260</v>
      </c>
      <c r="U41" s="36">
        <f t="shared" si="3"/>
        <v>895</v>
      </c>
      <c r="V41" s="36">
        <f t="shared" si="3"/>
        <v>1332</v>
      </c>
      <c r="W41" s="36">
        <f t="shared" si="3"/>
        <v>2629.9</v>
      </c>
      <c r="X41" s="36">
        <f t="shared" si="3"/>
        <v>0</v>
      </c>
      <c r="Y41" s="36">
        <f t="shared" si="3"/>
        <v>4570.4736081818191</v>
      </c>
      <c r="Z41" s="36">
        <f t="shared" si="3"/>
        <v>145.13</v>
      </c>
      <c r="AA41" s="36">
        <f t="shared" si="3"/>
        <v>551.4913918181818</v>
      </c>
      <c r="AB41" s="36">
        <f t="shared" si="3"/>
        <v>812.81500000000005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40246.450000000004</v>
      </c>
      <c r="AP41" s="36">
        <f>SUM(AP12,AP18,AP24:AP37)</f>
        <v>12755</v>
      </c>
      <c r="AQ41" s="36">
        <f t="shared" si="2"/>
        <v>53001.450000000004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17.899999999999999</v>
      </c>
      <c r="H42" s="30"/>
      <c r="I42" s="30">
        <v>18.8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2022-12-15T20:50:16Z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