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<sst xmlns="http://schemas.openxmlformats.org/spreadsheetml/2006/main" count="366" uniqueCount="66">
  <si>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</si>
  <si>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</si>
  <si>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</si>
  <si>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</si>
  <si>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</si>
  <si>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</si>
  <si>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</si>
  <si>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</si>
  <si>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</si>
  <si>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</si>
  <si>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</si>
  <si>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</si>
  <si>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</si>
  <si>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</si>
  <si>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</si>
  <si>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</si>
  <si>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</si>
  <si>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</si>
  <si>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</si>
  <si>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</si>
  <si>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</si>
  <si>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</si>
  <si>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</si>
  <si>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</si>
  <si>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</si>
  <si>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</si>
  <si>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</si>
  <si>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</si>
  <si>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</si>
  <si>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</si>
  <si>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</si>
  <si>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</si>
  <si>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</si>
  <si>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</si>
  <si>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</si>
  <si>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</si>
  <si>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</si>
  <si>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</si>
  <si>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</si>
  <si>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</si>
  <si>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</si>
  <si>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</si>
  <si>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</si>
  <si>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</si>
  <si>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</si>
  <si>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</si>
  <si>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</si>
  <si>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</si>
  <si>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</si>
  <si>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</si>
  <si>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</si>
  <si>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</si>
  <si>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</si>
  <si>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</si>
  <si>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</si>
  <si>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</si>
  <si>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</si>
  <si>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</si>
  <si>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</si>
  <si>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</si>
  <si>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</si>
  <si>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</si>
  <si>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,R.M.N°369-2015 PRODUCE,R.M.N°403-2015 PRODUCE,R.M.N°404-2015 PRODUCE,R.M.N°405-2015 PRODUCE</t>
  </si>
  <si>
    <t>12 y 13.5</t>
  </si>
  <si>
    <t xml:space="preserve">        Fecha  : 14/12/2015</t>
  </si>
  <si>
    <t>Callao, 15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</si>
</sst>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167" fontId="21" fillId="0" borderId="1" xfId="0" quotePrefix="1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I7" zoomScale="28" zoomScaleNormal="28" workbookViewId="0">
      <selection activeCell="AC20" sqref="AC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40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6" t="s">
        <v>4</v>
      </c>
      <c r="D10" s="115"/>
      <c r="E10" s="116" t="s">
        <v>5</v>
      </c>
      <c r="F10" s="115"/>
      <c r="G10" s="116" t="s">
        <v>6</v>
      </c>
      <c r="H10" s="115"/>
      <c r="I10" s="120" t="s">
        <v>50</v>
      </c>
      <c r="J10" s="120"/>
      <c r="K10" s="120" t="s">
        <v>7</v>
      </c>
      <c r="L10" s="120"/>
      <c r="M10" s="118" t="s">
        <v>8</v>
      </c>
      <c r="N10" s="119"/>
      <c r="O10" s="116" t="s">
        <v>9</v>
      </c>
      <c r="P10" s="117"/>
      <c r="Q10" s="116" t="s">
        <v>10</v>
      </c>
      <c r="R10" s="115"/>
      <c r="S10" s="116" t="s">
        <v>11</v>
      </c>
      <c r="T10" s="115"/>
      <c r="U10" s="116" t="s">
        <v>12</v>
      </c>
      <c r="V10" s="115"/>
      <c r="W10" s="116" t="s">
        <v>61</v>
      </c>
      <c r="X10" s="115"/>
      <c r="Y10" s="116" t="s">
        <v>53</v>
      </c>
      <c r="Z10" s="115"/>
      <c r="AA10" s="116" t="s">
        <v>41</v>
      </c>
      <c r="AB10" s="115"/>
      <c r="AC10" s="116" t="s">
        <v>13</v>
      </c>
      <c r="AD10" s="115"/>
      <c r="AE10" s="114" t="s">
        <v>54</v>
      </c>
      <c r="AF10" s="115"/>
      <c r="AG10" s="114" t="s">
        <v>55</v>
      </c>
      <c r="AH10" s="115"/>
      <c r="AI10" s="114" t="s">
        <v>56</v>
      </c>
      <c r="AJ10" s="115"/>
      <c r="AK10" s="114" t="s">
        <v>57</v>
      </c>
      <c r="AL10" s="115"/>
      <c r="AM10" s="114" t="s">
        <v>58</v>
      </c>
      <c r="AN10" s="115"/>
      <c r="AO10" s="125" t="s">
        <v>14</v>
      </c>
      <c r="AP10" s="126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4665</v>
      </c>
      <c r="J12" s="53">
        <v>12511</v>
      </c>
      <c r="K12" s="53">
        <v>856</v>
      </c>
      <c r="L12" s="53">
        <v>151</v>
      </c>
      <c r="M12" s="53">
        <v>0</v>
      </c>
      <c r="N12" s="53">
        <v>0</v>
      </c>
      <c r="O12" s="53">
        <v>0</v>
      </c>
      <c r="P12" s="53">
        <v>0</v>
      </c>
      <c r="Q12" s="53">
        <v>625</v>
      </c>
      <c r="R12" s="53">
        <v>0</v>
      </c>
      <c r="S12" s="53">
        <v>1050</v>
      </c>
      <c r="T12" s="53">
        <v>0</v>
      </c>
      <c r="U12" s="53">
        <v>0</v>
      </c>
      <c r="V12" s="53">
        <v>0</v>
      </c>
      <c r="W12" s="53">
        <v>2335</v>
      </c>
      <c r="X12" s="53">
        <v>0</v>
      </c>
      <c r="Y12" s="53">
        <v>1925.0473694727923</v>
      </c>
      <c r="Z12" s="53">
        <v>59.839172610556346</v>
      </c>
      <c r="AA12" s="53">
        <v>0</v>
      </c>
      <c r="AB12" s="53">
        <v>0</v>
      </c>
      <c r="AC12" s="53">
        <v>1185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12641.047369472792</v>
      </c>
      <c r="AP12" s="54">
        <f>SUMIF($C$11:$AN$11,"I.Mad",C12:AN12)</f>
        <v>12721.839172610556</v>
      </c>
      <c r="AQ12" s="54">
        <f>SUM(AO12:AP12)</f>
        <v>25362.886542083346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35</v>
      </c>
      <c r="J13" s="55">
        <v>201</v>
      </c>
      <c r="K13" s="55">
        <v>7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12</v>
      </c>
      <c r="R13" s="55" t="s">
        <v>20</v>
      </c>
      <c r="S13" s="55">
        <v>9</v>
      </c>
      <c r="T13" s="55" t="s">
        <v>20</v>
      </c>
      <c r="U13" s="55" t="s">
        <v>20</v>
      </c>
      <c r="V13" s="55" t="s">
        <v>20</v>
      </c>
      <c r="W13" s="55">
        <v>36</v>
      </c>
      <c r="X13" s="55" t="s">
        <v>20</v>
      </c>
      <c r="Y13" s="55">
        <v>50</v>
      </c>
      <c r="Z13" s="55">
        <v>3</v>
      </c>
      <c r="AA13" s="55" t="s">
        <v>20</v>
      </c>
      <c r="AB13" s="55" t="s">
        <v>20</v>
      </c>
      <c r="AC13" s="55">
        <v>26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175</v>
      </c>
      <c r="AP13" s="54">
        <f t="shared" ref="AP13:AP14" si="1">SUMIF($C$11:$AN$11,"I.Mad",C13:AN13)</f>
        <v>206</v>
      </c>
      <c r="AQ13" s="54">
        <f>SUM(AO13:AP13)</f>
        <v>381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2</v>
      </c>
      <c r="J14" s="55">
        <v>29</v>
      </c>
      <c r="K14" s="55">
        <v>4</v>
      </c>
      <c r="L14" s="55">
        <v>2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5</v>
      </c>
      <c r="R14" s="55" t="s">
        <v>20</v>
      </c>
      <c r="S14" s="55">
        <v>6</v>
      </c>
      <c r="T14" s="55" t="s">
        <v>20</v>
      </c>
      <c r="U14" s="55" t="s">
        <v>20</v>
      </c>
      <c r="V14" s="55" t="s">
        <v>20</v>
      </c>
      <c r="W14" s="55">
        <v>10</v>
      </c>
      <c r="X14" s="55" t="s">
        <v>20</v>
      </c>
      <c r="Y14" s="55">
        <v>9</v>
      </c>
      <c r="Z14" s="55">
        <v>2</v>
      </c>
      <c r="AA14" s="55" t="s">
        <v>20</v>
      </c>
      <c r="AB14" s="55" t="s">
        <v>20</v>
      </c>
      <c r="AC14" s="55">
        <v>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40</v>
      </c>
      <c r="AP14" s="54">
        <f t="shared" si="1"/>
        <v>33</v>
      </c>
      <c r="AQ14" s="54">
        <f>SUM(AO14:AP14)</f>
        <v>73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15</v>
      </c>
      <c r="J15" s="55">
        <v>30.97</v>
      </c>
      <c r="K15" s="55">
        <v>29</v>
      </c>
      <c r="L15" s="55">
        <v>23.73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1.4</v>
      </c>
      <c r="R15" s="55" t="s">
        <v>20</v>
      </c>
      <c r="S15" s="55">
        <v>5.5</v>
      </c>
      <c r="T15" s="55" t="s">
        <v>20</v>
      </c>
      <c r="U15" s="55" t="s">
        <v>20</v>
      </c>
      <c r="V15" s="55" t="s">
        <v>20</v>
      </c>
      <c r="W15" s="55">
        <v>22.5</v>
      </c>
      <c r="X15" s="55" t="s">
        <v>20</v>
      </c>
      <c r="Y15" s="55">
        <v>8.1</v>
      </c>
      <c r="Z15" s="55">
        <v>14.93</v>
      </c>
      <c r="AA15" s="55" t="s">
        <v>20</v>
      </c>
      <c r="AB15" s="55" t="s">
        <v>20</v>
      </c>
      <c r="AC15" s="55">
        <v>14.15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12.5</v>
      </c>
      <c r="J16" s="61">
        <v>12.5</v>
      </c>
      <c r="K16" s="61">
        <v>12</v>
      </c>
      <c r="L16" s="61">
        <v>12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>
        <v>14</v>
      </c>
      <c r="T16" s="61" t="s">
        <v>20</v>
      </c>
      <c r="U16" s="61" t="s">
        <v>20</v>
      </c>
      <c r="V16" s="61" t="s">
        <v>20</v>
      </c>
      <c r="W16" s="61">
        <v>12.5</v>
      </c>
      <c r="X16" s="61" t="s">
        <v>20</v>
      </c>
      <c r="Y16" s="61">
        <v>13</v>
      </c>
      <c r="Z16" s="61">
        <v>13</v>
      </c>
      <c r="AA16" s="61" t="s">
        <v>20</v>
      </c>
      <c r="AB16" s="61" t="s">
        <v>20</v>
      </c>
      <c r="AC16" s="113" t="s">
        <v>63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>
        <v>0.94699999999999995</v>
      </c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0.94699999999999995</v>
      </c>
      <c r="AP25" s="54">
        <f t="shared" ref="AP25:AP37" si="6">SUMIF($C$11:$AN$11,"I.Mad",C25:AN25)</f>
        <v>0</v>
      </c>
      <c r="AQ25" s="58">
        <f>SUM(AO25:AP25)</f>
        <v>0.94699999999999995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>
        <v>0.5</v>
      </c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0.5</v>
      </c>
      <c r="AP30" s="54">
        <f t="shared" si="6"/>
        <v>0</v>
      </c>
      <c r="AQ30" s="58">
        <f t="shared" si="4"/>
        <v>0.5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4665</v>
      </c>
      <c r="J38" s="58">
        <f t="shared" si="7"/>
        <v>12511</v>
      </c>
      <c r="K38" s="58">
        <f t="shared" si="7"/>
        <v>856</v>
      </c>
      <c r="L38" s="58">
        <f t="shared" si="7"/>
        <v>151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625</v>
      </c>
      <c r="R38" s="58">
        <f t="shared" si="7"/>
        <v>0</v>
      </c>
      <c r="S38" s="58">
        <f t="shared" si="7"/>
        <v>1050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2335</v>
      </c>
      <c r="X38" s="58">
        <f t="shared" si="7"/>
        <v>0</v>
      </c>
      <c r="Y38" s="58">
        <f>+SUM(Y12,Y18,Y24:Y37)</f>
        <v>1926.4943694727922</v>
      </c>
      <c r="Z38" s="58">
        <f>+SUM(Z12,Z18,Z24:Z37)</f>
        <v>59.839172610556346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1185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12642.494369472792</v>
      </c>
      <c r="AP38" s="58">
        <f>SUM(AP12,AP18,AP24:AP37)</f>
        <v>12721.839172610556</v>
      </c>
      <c r="AQ38" s="58">
        <f>SUM(AO38:AP38)</f>
        <v>25364.333542083346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20.6</v>
      </c>
      <c r="H39" s="60"/>
      <c r="I39" s="93">
        <v>22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2015-12-09T17:13:12Z</cp:lastPrinted>
  <dcterms:created xsi:type="dcterms:W3CDTF">2008-10-21T17:58:04Z</dcterms:created>
  <dcterms:modified xsi:type="dcterms:W3CDTF">2015-12-15T16:46:30Z</dcterms:modified>
</cp:coreProperties>
</file>