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<sst xmlns="http://schemas.openxmlformats.org/spreadsheetml/2006/main" count="336" uniqueCount="71">
  <si>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</si>
  <si>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</si>
  <si>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</si>
  <si>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</si>
  <si>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</si>
  <si>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</si>
  <si>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</si>
  <si>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</si>
  <si>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</si>
  <si>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</si>
  <si>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</si>
  <si>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</si>
  <si>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</si>
  <si>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</si>
  <si>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</si>
  <si>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</si>
  <si>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</si>
  <si>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</si>
  <si>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</si>
  <si>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</si>
  <si>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</si>
  <si>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</si>
  <si>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</si>
  <si>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</si>
  <si>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</si>
  <si>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</si>
  <si>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</si>
  <si>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</si>
  <si>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</si>
  <si>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</si>
  <si>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</si>
  <si>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</si>
  <si>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</si>
  <si>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</si>
  <si>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</si>
  <si>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</si>
  <si>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</si>
  <si>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</si>
  <si>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</si>
  <si>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</si>
  <si>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</si>
  <si>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</si>
  <si>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</si>
  <si>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</si>
  <si>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</si>
  <si>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</si>
  <si>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</si>
  <si>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</si>
  <si>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</si>
  <si>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</si>
  <si>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</si>
  <si>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</si>
  <si>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</si>
  <si>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</si>
  <si>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</si>
  <si>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</si>
  <si>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</si>
  <si>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</si>
  <si>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</si>
  <si>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</si>
  <si>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</si>
  <si>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REPORTE  PRELIMINAR</t>
  </si>
  <si>
    <t>S/M</t>
  </si>
  <si>
    <t xml:space="preserve">           Atención:  Econ. Mercedes Araoz  Fernandez</t>
  </si>
  <si>
    <t>12,5 y 14,5</t>
  </si>
  <si>
    <t>Callao, 15 de Diciembre del 2009</t>
  </si>
  <si>
    <t xml:space="preserve">        Fecha : 14/12/2009</t>
  </si>
  <si>
    <t>CHILINDRINA</t>
  </si>
  <si>
    <t>10,5 y 13,0</t>
  </si>
  <si>
    <t>11,0 y 13,0</t>
  </si>
  <si>
    <t>13,5 y 14,5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</si>
</sst>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198" fontId="10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5" width="7.00390625" style="0" customWidth="1"/>
    <col min="6" max="6" width="9.00390625" style="0" customWidth="1"/>
    <col min="7" max="7" width="8.57421875" style="0" customWidth="1"/>
    <col min="8" max="8" width="8.140625" style="0" customWidth="1"/>
    <col min="9" max="10" width="8.28125" style="0" customWidth="1"/>
    <col min="11" max="11" width="6.421875" style="0" customWidth="1"/>
    <col min="12" max="12" width="7.140625" style="0" customWidth="1"/>
    <col min="13" max="14" width="5.8515625" style="0" customWidth="1"/>
    <col min="15" max="15" width="8.421875" style="0" customWidth="1"/>
    <col min="16" max="16" width="8.28125" style="0" customWidth="1"/>
    <col min="17" max="18" width="8.421875" style="0" customWidth="1"/>
    <col min="19" max="19" width="8.28125" style="0" customWidth="1"/>
    <col min="20" max="20" width="7.57421875" style="0" customWidth="1"/>
    <col min="21" max="22" width="8.140625" style="0" customWidth="1"/>
    <col min="23" max="23" width="9.28125" style="0" customWidth="1"/>
    <col min="24" max="24" width="8.57421875" style="0" customWidth="1"/>
    <col min="25" max="25" width="8.8515625" style="0" customWidth="1"/>
    <col min="26" max="26" width="9.421875" style="0" customWidth="1"/>
    <col min="27" max="27" width="8.57421875" style="0" customWidth="1"/>
    <col min="28" max="28" width="5.8515625" style="0" customWidth="1"/>
    <col min="29" max="29" width="10.140625" style="0" customWidth="1"/>
    <col min="30" max="31" width="10.57421875" style="0" customWidth="1"/>
    <col min="32" max="32" width="8.57421875" style="0" bestFit="1" customWidth="1"/>
    <col min="33" max="33" width="7.00390625" style="0" customWidth="1"/>
    <col min="34" max="34" width="7.57421875" style="0" customWidth="1"/>
    <col min="35" max="35" width="6.140625" style="0" customWidth="1"/>
    <col min="36" max="36" width="10.7109375" style="0" customWidth="1"/>
    <col min="37" max="37" width="7.421875" style="0" customWidth="1"/>
    <col min="38" max="39" width="10.574218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61</v>
      </c>
      <c r="AM4" s="84"/>
      <c r="AN4" s="84"/>
      <c r="AO4" s="84"/>
      <c r="AP4" s="84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1"/>
      <c r="AO5" s="91"/>
      <c r="AP5" s="91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2" t="s">
        <v>66</v>
      </c>
      <c r="AO6" s="82"/>
      <c r="AP6" s="83"/>
    </row>
    <row r="7" spans="2:42" ht="18">
      <c r="B7" s="11" t="s">
        <v>3</v>
      </c>
      <c r="C7" s="12" t="s">
        <v>60</v>
      </c>
      <c r="D7" s="13"/>
      <c r="E7" s="13"/>
      <c r="F7" s="13"/>
      <c r="G7" s="14"/>
      <c r="H7" s="13"/>
      <c r="I7" s="12"/>
      <c r="J7" s="13"/>
      <c r="K7" s="13"/>
      <c r="L7" s="13"/>
      <c r="M7" s="14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97" t="s">
        <v>5</v>
      </c>
      <c r="D8" s="86"/>
      <c r="E8" s="97" t="s">
        <v>6</v>
      </c>
      <c r="F8" s="86"/>
      <c r="G8" s="87" t="s">
        <v>7</v>
      </c>
      <c r="H8" s="98"/>
      <c r="I8" s="85" t="s">
        <v>8</v>
      </c>
      <c r="J8" s="92"/>
      <c r="K8" s="97" t="s">
        <v>9</v>
      </c>
      <c r="L8" s="86"/>
      <c r="M8" s="97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18" t="s">
        <v>18</v>
      </c>
      <c r="AD8" s="93" t="s">
        <v>19</v>
      </c>
      <c r="AE8" s="96"/>
      <c r="AF8" s="93" t="s">
        <v>20</v>
      </c>
      <c r="AG8" s="96"/>
      <c r="AH8" s="95" t="s">
        <v>59</v>
      </c>
      <c r="AI8" s="96"/>
      <c r="AJ8" s="93" t="s">
        <v>21</v>
      </c>
      <c r="AK8" s="94"/>
      <c r="AL8" s="85" t="s">
        <v>22</v>
      </c>
      <c r="AM8" s="92"/>
      <c r="AN8" s="89" t="s">
        <v>23</v>
      </c>
      <c r="AO8" s="90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835</v>
      </c>
      <c r="H10" s="29">
        <v>0</v>
      </c>
      <c r="I10" s="29">
        <v>5272.782193351166</v>
      </c>
      <c r="J10" s="29">
        <v>461.21780664883454</v>
      </c>
      <c r="K10" s="29">
        <v>0</v>
      </c>
      <c r="L10" s="29">
        <v>0</v>
      </c>
      <c r="M10" s="29">
        <v>0</v>
      </c>
      <c r="N10" s="29">
        <v>0</v>
      </c>
      <c r="O10" s="29">
        <v>2174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720</v>
      </c>
      <c r="V10" s="29">
        <v>0</v>
      </c>
      <c r="W10" s="29">
        <v>4345</v>
      </c>
      <c r="X10" s="29">
        <v>12</v>
      </c>
      <c r="Y10" s="29">
        <v>3254</v>
      </c>
      <c r="Z10" s="29">
        <v>233</v>
      </c>
      <c r="AA10" s="29">
        <v>4094</v>
      </c>
      <c r="AB10" s="29">
        <v>0</v>
      </c>
      <c r="AC10" s="29">
        <v>6520</v>
      </c>
      <c r="AD10" s="29">
        <v>2006</v>
      </c>
      <c r="AE10" s="29">
        <v>300</v>
      </c>
      <c r="AF10" s="29">
        <v>1630</v>
      </c>
      <c r="AG10" s="29">
        <v>171</v>
      </c>
      <c r="AH10" s="29">
        <v>450</v>
      </c>
      <c r="AI10" s="29">
        <v>0</v>
      </c>
      <c r="AJ10" s="29">
        <v>1194</v>
      </c>
      <c r="AK10" s="29">
        <v>0</v>
      </c>
      <c r="AL10" s="29">
        <v>807</v>
      </c>
      <c r="AM10" s="29">
        <v>106</v>
      </c>
      <c r="AN10" s="29">
        <f>SUMIF($C$9:$AM$9,"Ind",C10:AM10)</f>
        <v>33301.782193351166</v>
      </c>
      <c r="AO10" s="29">
        <f>SUMIF($C$9:$AM$9,"I.Mad",C10:AM10)</f>
        <v>1283.2178066488345</v>
      </c>
      <c r="AP10" s="29">
        <f>SUM(AN10:AO10)</f>
        <v>34585</v>
      </c>
    </row>
    <row r="11" spans="2:42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>
        <v>2</v>
      </c>
      <c r="H11" s="31" t="s">
        <v>29</v>
      </c>
      <c r="I11" s="31">
        <v>27.693420131601172</v>
      </c>
      <c r="J11" s="31">
        <v>23.840321910757094</v>
      </c>
      <c r="K11" s="31" t="s">
        <v>29</v>
      </c>
      <c r="L11" s="31" t="s">
        <v>29</v>
      </c>
      <c r="M11" s="31" t="s">
        <v>29</v>
      </c>
      <c r="N11" s="31" t="s">
        <v>29</v>
      </c>
      <c r="O11" s="31">
        <v>8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>
        <v>2</v>
      </c>
      <c r="V11" s="31" t="s">
        <v>29</v>
      </c>
      <c r="W11" s="31">
        <v>24</v>
      </c>
      <c r="X11" s="31">
        <v>2</v>
      </c>
      <c r="Y11" s="31">
        <v>25</v>
      </c>
      <c r="Z11" s="31">
        <v>10</v>
      </c>
      <c r="AA11" s="31">
        <v>16</v>
      </c>
      <c r="AB11" s="31" t="s">
        <v>29</v>
      </c>
      <c r="AC11" s="31">
        <v>32</v>
      </c>
      <c r="AD11" s="31">
        <v>20</v>
      </c>
      <c r="AE11" s="31">
        <v>8</v>
      </c>
      <c r="AF11" s="31">
        <v>24</v>
      </c>
      <c r="AG11" s="31">
        <v>4</v>
      </c>
      <c r="AH11" s="31">
        <v>2</v>
      </c>
      <c r="AI11" s="31" t="s">
        <v>29</v>
      </c>
      <c r="AJ11" s="31">
        <v>5</v>
      </c>
      <c r="AK11" s="31" t="s">
        <v>29</v>
      </c>
      <c r="AL11" s="31">
        <v>5</v>
      </c>
      <c r="AM11" s="31">
        <v>3</v>
      </c>
      <c r="AN11" s="29">
        <f>SUMIF($C$9:$AM$9,"Ind",C11:AM11)</f>
        <v>192.69342013160116</v>
      </c>
      <c r="AO11" s="29">
        <f>SUMIF($C$9:$AM$9,"I.Mad",C11:AM11)</f>
        <v>50.8403219107571</v>
      </c>
      <c r="AP11" s="29">
        <f>SUM(AN11:AO11)</f>
        <v>243.53374204235826</v>
      </c>
    </row>
    <row r="12" spans="2:42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29">
        <v>2</v>
      </c>
      <c r="H12" s="31" t="s">
        <v>29</v>
      </c>
      <c r="I12" s="31">
        <v>10</v>
      </c>
      <c r="J12" s="29">
        <v>12</v>
      </c>
      <c r="K12" s="31" t="s">
        <v>29</v>
      </c>
      <c r="L12" s="31" t="s">
        <v>29</v>
      </c>
      <c r="M12" s="31" t="s">
        <v>29</v>
      </c>
      <c r="N12" s="31" t="s">
        <v>29</v>
      </c>
      <c r="O12" s="31">
        <v>5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>
        <v>2</v>
      </c>
      <c r="V12" s="31" t="s">
        <v>29</v>
      </c>
      <c r="W12" s="29">
        <v>8</v>
      </c>
      <c r="X12" s="29" t="s">
        <v>62</v>
      </c>
      <c r="Y12" s="31">
        <v>7</v>
      </c>
      <c r="Z12" s="31">
        <v>3</v>
      </c>
      <c r="AA12" s="31">
        <v>10</v>
      </c>
      <c r="AB12" s="31" t="s">
        <v>29</v>
      </c>
      <c r="AC12" s="31">
        <v>11</v>
      </c>
      <c r="AD12" s="31">
        <v>6</v>
      </c>
      <c r="AE12" s="29">
        <v>1</v>
      </c>
      <c r="AF12" s="31">
        <v>7</v>
      </c>
      <c r="AG12" s="29" t="s">
        <v>62</v>
      </c>
      <c r="AH12" s="31">
        <v>1</v>
      </c>
      <c r="AI12" s="31" t="s">
        <v>29</v>
      </c>
      <c r="AJ12" s="31">
        <v>3</v>
      </c>
      <c r="AK12" s="31" t="s">
        <v>29</v>
      </c>
      <c r="AL12" s="31">
        <v>2</v>
      </c>
      <c r="AM12" s="29">
        <v>2</v>
      </c>
      <c r="AN12" s="29">
        <f>SUMIF($C$9:$AM$9,"Ind",C12:AM12)</f>
        <v>74</v>
      </c>
      <c r="AO12" s="29">
        <f>SUMIF($C$9:$AM$9,"I.Mad",C12:AM12)</f>
        <v>18</v>
      </c>
      <c r="AP12" s="29">
        <f>SUM(AN12:AO12)</f>
        <v>92</v>
      </c>
    </row>
    <row r="13" spans="2:42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>
        <v>0</v>
      </c>
      <c r="H13" s="31" t="s">
        <v>29</v>
      </c>
      <c r="I13" s="31">
        <v>0</v>
      </c>
      <c r="J13" s="31">
        <v>0</v>
      </c>
      <c r="K13" s="31" t="s">
        <v>29</v>
      </c>
      <c r="L13" s="31" t="s">
        <v>29</v>
      </c>
      <c r="M13" s="31" t="s">
        <v>29</v>
      </c>
      <c r="N13" s="31" t="s">
        <v>29</v>
      </c>
      <c r="O13" s="31">
        <v>0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>
        <v>0</v>
      </c>
      <c r="V13" s="31" t="s">
        <v>29</v>
      </c>
      <c r="W13" s="31">
        <v>0</v>
      </c>
      <c r="X13" s="31" t="s">
        <v>29</v>
      </c>
      <c r="Y13" s="31">
        <v>0</v>
      </c>
      <c r="Z13" s="31">
        <v>0</v>
      </c>
      <c r="AA13" s="31">
        <v>0</v>
      </c>
      <c r="AB13" s="31" t="s">
        <v>29</v>
      </c>
      <c r="AC13" s="31">
        <v>0.18664561106052646</v>
      </c>
      <c r="AD13" s="31">
        <v>1.1165161326050541</v>
      </c>
      <c r="AE13" s="31">
        <v>1.081081081081081</v>
      </c>
      <c r="AF13" s="31">
        <v>4.431428636291403</v>
      </c>
      <c r="AG13" s="31" t="s">
        <v>29</v>
      </c>
      <c r="AH13" s="31">
        <v>0.4807692307692309</v>
      </c>
      <c r="AI13" s="31" t="s">
        <v>29</v>
      </c>
      <c r="AJ13" s="31">
        <v>7.757160953681243</v>
      </c>
      <c r="AK13" s="31" t="s">
        <v>29</v>
      </c>
      <c r="AL13" s="31">
        <v>5.671955509018576</v>
      </c>
      <c r="AM13" s="31">
        <v>4.937854891149526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>
        <v>14.5</v>
      </c>
      <c r="H14" s="61" t="s">
        <v>29</v>
      </c>
      <c r="I14" s="61">
        <v>14.5</v>
      </c>
      <c r="J14" s="61">
        <v>14.5</v>
      </c>
      <c r="K14" s="61" t="s">
        <v>29</v>
      </c>
      <c r="L14" s="61" t="s">
        <v>29</v>
      </c>
      <c r="M14" s="61" t="s">
        <v>29</v>
      </c>
      <c r="N14" s="61" t="s">
        <v>29</v>
      </c>
      <c r="O14" s="61">
        <v>14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>
        <v>14.5</v>
      </c>
      <c r="V14" s="61" t="s">
        <v>29</v>
      </c>
      <c r="W14" s="61">
        <v>14.5</v>
      </c>
      <c r="X14" s="61" t="s">
        <v>29</v>
      </c>
      <c r="Y14" s="61">
        <v>14</v>
      </c>
      <c r="Z14" s="61">
        <v>14</v>
      </c>
      <c r="AA14" s="61">
        <v>13.5</v>
      </c>
      <c r="AB14" s="61" t="s">
        <v>29</v>
      </c>
      <c r="AC14" s="61">
        <v>13.5</v>
      </c>
      <c r="AD14" s="80" t="s">
        <v>70</v>
      </c>
      <c r="AE14" s="80" t="s">
        <v>70</v>
      </c>
      <c r="AF14" s="61">
        <v>13</v>
      </c>
      <c r="AG14" s="61" t="s">
        <v>29</v>
      </c>
      <c r="AH14" s="61">
        <v>14.5</v>
      </c>
      <c r="AI14" s="61" t="s">
        <v>29</v>
      </c>
      <c r="AJ14" s="80" t="s">
        <v>64</v>
      </c>
      <c r="AK14" s="61" t="s">
        <v>29</v>
      </c>
      <c r="AL14" s="80" t="s">
        <v>68</v>
      </c>
      <c r="AM14" s="80" t="s">
        <v>69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58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6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6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>
        <v>16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16</v>
      </c>
      <c r="AO23" s="29">
        <f t="shared" si="1"/>
        <v>0</v>
      </c>
      <c r="AP23" s="29">
        <f t="shared" si="2"/>
        <v>16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0</v>
      </c>
      <c r="AP25" s="29">
        <f t="shared" si="2"/>
        <v>0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>
        <v>0.857</v>
      </c>
      <c r="Z27" s="56">
        <v>0.135</v>
      </c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/>
      <c r="AM27" s="31"/>
      <c r="AN27" s="29">
        <f t="shared" si="0"/>
        <v>0.857</v>
      </c>
      <c r="AO27" s="29">
        <f t="shared" si="1"/>
        <v>0.135</v>
      </c>
      <c r="AP27" s="29">
        <f t="shared" si="2"/>
        <v>0.992</v>
      </c>
    </row>
    <row r="28" spans="2:42" ht="20.25">
      <c r="B28" s="59" t="s">
        <v>45</v>
      </c>
      <c r="C28" s="56"/>
      <c r="D28" s="56"/>
      <c r="E28" s="56"/>
      <c r="F28" s="56"/>
      <c r="G28" s="56"/>
      <c r="H28" s="56"/>
      <c r="I28" s="56"/>
      <c r="J28" s="56">
        <v>1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>
        <v>2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2</v>
      </c>
      <c r="AO28" s="29">
        <f t="shared" si="1"/>
        <v>1</v>
      </c>
      <c r="AP28" s="29">
        <f t="shared" si="2"/>
        <v>3</v>
      </c>
    </row>
    <row r="29" spans="2:42" ht="20.25">
      <c r="B29" s="30" t="s">
        <v>46</v>
      </c>
      <c r="C29" s="56"/>
      <c r="D29" s="56"/>
      <c r="E29" s="56"/>
      <c r="F29" s="56"/>
      <c r="G29" s="56"/>
      <c r="H29" s="56"/>
      <c r="I29" s="57">
        <v>7</v>
      </c>
      <c r="J29" s="56">
        <v>0.1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>
        <v>1.417</v>
      </c>
      <c r="Z29" s="56">
        <v>0.089</v>
      </c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8.417</v>
      </c>
      <c r="AO29" s="29">
        <f t="shared" si="1"/>
        <v>0.189</v>
      </c>
      <c r="AP29" s="29">
        <f t="shared" si="2"/>
        <v>8.606</v>
      </c>
    </row>
    <row r="30" spans="2:42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0</v>
      </c>
      <c r="AP33" s="29">
        <f t="shared" si="2"/>
        <v>0</v>
      </c>
    </row>
    <row r="34" spans="2:42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0</v>
      </c>
      <c r="AO34" s="29">
        <f t="shared" si="1"/>
        <v>0</v>
      </c>
      <c r="AP34" s="29">
        <f t="shared" si="2"/>
        <v>0</v>
      </c>
    </row>
    <row r="35" spans="2:42" ht="20.25">
      <c r="B35" s="30" t="s">
        <v>67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>
        <v>0.089</v>
      </c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31">
        <v>4.74</v>
      </c>
      <c r="AM35" s="31"/>
      <c r="AN35" s="29">
        <f t="shared" si="0"/>
        <v>4.74</v>
      </c>
      <c r="AO35" s="29">
        <f t="shared" si="1"/>
        <v>0.089</v>
      </c>
      <c r="AP35" s="29">
        <f t="shared" si="2"/>
        <v>4.829000000000001</v>
      </c>
    </row>
    <row r="36" spans="2:42" ht="20.25">
      <c r="B36" s="59" t="s">
        <v>52</v>
      </c>
      <c r="C36" s="29">
        <f aca="true" t="shared" si="3" ref="C36:AM36">+SUM(C10,C16,C22:C35)</f>
        <v>0</v>
      </c>
      <c r="D36" s="29">
        <f t="shared" si="3"/>
        <v>0</v>
      </c>
      <c r="E36" s="29">
        <f t="shared" si="3"/>
        <v>0</v>
      </c>
      <c r="F36" s="29">
        <f t="shared" si="3"/>
        <v>0</v>
      </c>
      <c r="G36" s="29">
        <f t="shared" si="3"/>
        <v>835</v>
      </c>
      <c r="H36" s="29">
        <f t="shared" si="3"/>
        <v>0</v>
      </c>
      <c r="I36" s="29">
        <f t="shared" si="3"/>
        <v>5279.782193351166</v>
      </c>
      <c r="J36" s="29">
        <f t="shared" si="3"/>
        <v>462.31780664883456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2190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720</v>
      </c>
      <c r="V36" s="29">
        <f t="shared" si="3"/>
        <v>0</v>
      </c>
      <c r="W36" s="29">
        <f t="shared" si="3"/>
        <v>4345</v>
      </c>
      <c r="X36" s="29">
        <f t="shared" si="3"/>
        <v>12</v>
      </c>
      <c r="Y36" s="29">
        <f t="shared" si="3"/>
        <v>3256.274</v>
      </c>
      <c r="Z36" s="29">
        <f t="shared" si="3"/>
        <v>233.313</v>
      </c>
      <c r="AA36" s="29">
        <f t="shared" si="3"/>
        <v>4094</v>
      </c>
      <c r="AB36" s="29">
        <f t="shared" si="3"/>
        <v>0</v>
      </c>
      <c r="AC36" s="29">
        <f t="shared" si="3"/>
        <v>6522</v>
      </c>
      <c r="AD36" s="29">
        <f t="shared" si="3"/>
        <v>2006</v>
      </c>
      <c r="AE36" s="29">
        <f t="shared" si="3"/>
        <v>300</v>
      </c>
      <c r="AF36" s="29">
        <f t="shared" si="3"/>
        <v>1630</v>
      </c>
      <c r="AG36" s="29">
        <f t="shared" si="3"/>
        <v>171</v>
      </c>
      <c r="AH36" s="29">
        <f>+SUM(AH10,AH16,AH22:AH35)</f>
        <v>450</v>
      </c>
      <c r="AI36" s="29">
        <f>+SUM(AI10,AI16,AI22:AI35)</f>
        <v>0</v>
      </c>
      <c r="AJ36" s="29">
        <f t="shared" si="3"/>
        <v>1194</v>
      </c>
      <c r="AK36" s="29">
        <f t="shared" si="3"/>
        <v>0</v>
      </c>
      <c r="AL36" s="29">
        <f t="shared" si="3"/>
        <v>811.74</v>
      </c>
      <c r="AM36" s="29">
        <f t="shared" si="3"/>
        <v>106</v>
      </c>
      <c r="AN36" s="29">
        <f t="shared" si="0"/>
        <v>33333.79619335117</v>
      </c>
      <c r="AO36" s="29">
        <f t="shared" si="1"/>
        <v>1284.6308066488346</v>
      </c>
      <c r="AP36" s="29">
        <f t="shared" si="2"/>
        <v>34618.427</v>
      </c>
    </row>
    <row r="37" spans="2:42" ht="22.5" customHeight="1">
      <c r="B37" s="28" t="s">
        <v>53</v>
      </c>
      <c r="C37" s="64"/>
      <c r="D37" s="64"/>
      <c r="E37" s="64"/>
      <c r="F37" s="64"/>
      <c r="G37" s="64">
        <v>19.9</v>
      </c>
      <c r="H37" s="64"/>
      <c r="I37" s="64">
        <v>19.9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/>
      <c r="AM37" s="66"/>
      <c r="AN37" s="67"/>
      <c r="AO37" s="67"/>
      <c r="AP37" s="68"/>
    </row>
    <row r="38" spans="2:42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99" t="s">
        <v>65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5"/>
      <c r="AE43" s="35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5">
    <mergeCell ref="AL41:AP41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2009-12-15T17:29:14Z</cp:lastPrinted>
  <dcterms:created xsi:type="dcterms:W3CDTF">2008-10-21T17:58:04Z</dcterms:created>
  <dcterms:modified xsi:type="dcterms:W3CDTF">2009-12-15T17:29:15Z</dcterms:modified>
  <cp:category/>
  <cp:version/>
  <cp:contentType/>
  <cp:contentStatus/>
</cp:coreProperties>
</file>