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180" windowWidth="20730" windowHeight="856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<sst xmlns="http://schemas.openxmlformats.org/spreadsheetml/2006/main" count="375" uniqueCount="69">
  <si>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</si>
  <si>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</si>
  <si>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</si>
  <si>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</si>
  <si>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</si>
  <si>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</si>
  <si>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</si>
  <si>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</si>
  <si>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</si>
  <si>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</si>
  <si>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</si>
  <si>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</si>
  <si>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</si>
  <si>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</si>
  <si>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</si>
  <si>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</si>
  <si>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</si>
  <si>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</si>
  <si>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</si>
  <si>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</si>
  <si>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</si>
  <si>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</si>
  <si>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</si>
  <si>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</si>
  <si>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</si>
  <si>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</si>
  <si>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</si>
  <si>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</si>
  <si>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</si>
  <si>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</si>
  <si>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</si>
  <si>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</si>
  <si>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</si>
  <si>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</si>
  <si>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</si>
  <si>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</si>
  <si>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</si>
  <si>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</si>
  <si>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</si>
  <si>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</si>
  <si>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</si>
  <si>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</si>
  <si>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</si>
  <si>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</si>
  <si>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</si>
  <si>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</si>
  <si>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</si>
  <si>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</si>
  <si>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</si>
  <si>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</si>
  <si>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</si>
  <si>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</si>
  <si>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</si>
  <si>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</si>
  <si>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</si>
  <si>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</si>
  <si>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</si>
  <si>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</si>
  <si>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</si>
  <si>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</si>
  <si>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</si>
  <si>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</si>
  <si>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CARACOL</t>
  </si>
  <si>
    <t>PAMPANITO</t>
  </si>
  <si>
    <t>R.M.N°099-2017-PRODUCE,  R.M.N°173-2017-PRODUCE, R.M.N°306-2017-PRODUCE,</t>
  </si>
  <si>
    <t xml:space="preserve">        Fecha  : 14/07/2017</t>
  </si>
  <si>
    <t>Callao, 17 de julio del 2017</t>
  </si>
  <si>
    <t>S/M</t>
  </si>
  <si>
    <t>12.0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</si>
</sst>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5" fontId="6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6" fillId="0" borderId="0"/>
    <xf numFmtId="0" fontId="33" fillId="0" borderId="0"/>
    <xf numFmtId="0" fontId="6" fillId="0" borderId="0"/>
    <xf numFmtId="0" fontId="33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15" fillId="0" borderId="0"/>
    <xf numFmtId="0" fontId="29" fillId="0" borderId="0"/>
    <xf numFmtId="0" fontId="6" fillId="0" borderId="0"/>
    <xf numFmtId="169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8" fillId="0" borderId="0" xfId="0" applyFont="1" applyBorder="1"/>
    <xf numFmtId="0" fontId="7" fillId="0" borderId="0" xfId="0" applyFont="1"/>
    <xf numFmtId="0" fontId="8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 applyBorder="1"/>
    <xf numFmtId="0" fontId="9" fillId="3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/>
    <xf numFmtId="0" fontId="9" fillId="0" borderId="4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/>
    <xf numFmtId="0" fontId="12" fillId="0" borderId="0" xfId="0" applyFont="1"/>
    <xf numFmtId="20" fontId="8" fillId="0" borderId="0" xfId="0" quotePrefix="1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8" fontId="7" fillId="0" borderId="0" xfId="0" applyNumberFormat="1" applyFont="1"/>
    <xf numFmtId="0" fontId="8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167" fontId="8" fillId="0" borderId="0" xfId="0" applyNumberFormat="1" applyFont="1" applyBorder="1"/>
    <xf numFmtId="167" fontId="9" fillId="3" borderId="5" xfId="0" applyNumberFormat="1" applyFont="1" applyFill="1" applyBorder="1" applyAlignment="1">
      <alignment horizontal="center" wrapText="1"/>
    </xf>
    <xf numFmtId="167" fontId="9" fillId="0" borderId="0" xfId="0" applyNumberFormat="1" applyFont="1" applyBorder="1" applyAlignment="1">
      <alignment horizontal="center"/>
    </xf>
    <xf numFmtId="1" fontId="7" fillId="0" borderId="0" xfId="0" applyNumberFormat="1" applyFont="1"/>
    <xf numFmtId="0" fontId="11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/>
    <xf numFmtId="0" fontId="8" fillId="0" borderId="0" xfId="0" applyFont="1" applyAlignment="1"/>
    <xf numFmtId="0" fontId="7" fillId="0" borderId="0" xfId="0" applyFont="1" applyAlignment="1"/>
    <xf numFmtId="1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/>
    <xf numFmtId="167" fontId="1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right"/>
    </xf>
    <xf numFmtId="167" fontId="16" fillId="0" borderId="0" xfId="12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0" xfId="0" applyFont="1"/>
    <xf numFmtId="0" fontId="17" fillId="0" borderId="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1" fontId="9" fillId="0" borderId="3" xfId="0" quotePrefix="1" applyNumberFormat="1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9" fillId="0" borderId="1" xfId="0" quotePrefix="1" applyNumberFormat="1" applyFont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0" fontId="11" fillId="0" borderId="0" xfId="0" applyFont="1"/>
    <xf numFmtId="167" fontId="19" fillId="0" borderId="1" xfId="0" applyNumberFormat="1" applyFont="1" applyFill="1" applyBorder="1" applyAlignment="1">
      <alignment horizontal="center"/>
    </xf>
    <xf numFmtId="167" fontId="19" fillId="0" borderId="1" xfId="0" quotePrefix="1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7" fillId="0" borderId="0" xfId="0" applyFont="1" applyBorder="1"/>
    <xf numFmtId="1" fontId="22" fillId="0" borderId="0" xfId="12" applyNumberFormat="1" applyFont="1" applyFill="1" applyBorder="1" applyProtection="1">
      <protection locked="0"/>
    </xf>
    <xf numFmtId="1" fontId="22" fillId="0" borderId="0" xfId="12" applyNumberFormat="1" applyFont="1" applyFill="1" applyBorder="1" applyAlignment="1" applyProtection="1">
      <protection locked="0"/>
    </xf>
    <xf numFmtId="1" fontId="22" fillId="0" borderId="0" xfId="12" applyNumberFormat="1" applyFont="1" applyFill="1" applyBorder="1" applyAlignment="1" applyProtection="1">
      <alignment horizontal="right"/>
      <protection locked="0"/>
    </xf>
    <xf numFmtId="1" fontId="22" fillId="0" borderId="0" xfId="12" quotePrefix="1" applyNumberFormat="1" applyFont="1" applyFill="1" applyBorder="1" applyAlignment="1" applyProtection="1"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Fill="1"/>
    <xf numFmtId="0" fontId="11" fillId="0" borderId="0" xfId="0" applyFont="1" applyAlignment="1">
      <alignment horizontal="left"/>
    </xf>
    <xf numFmtId="49" fontId="11" fillId="0" borderId="0" xfId="0" applyNumberFormat="1" applyFont="1"/>
    <xf numFmtId="22" fontId="11" fillId="0" borderId="0" xfId="0" applyNumberFormat="1" applyFont="1"/>
    <xf numFmtId="167" fontId="19" fillId="0" borderId="5" xfId="0" applyNumberFormat="1" applyFont="1" applyBorder="1" applyAlignment="1">
      <alignment horizontal="center"/>
    </xf>
    <xf numFmtId="0" fontId="25" fillId="0" borderId="0" xfId="0" applyFont="1"/>
    <xf numFmtId="1" fontId="19" fillId="0" borderId="0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167" fontId="19" fillId="0" borderId="0" xfId="0" quotePrefix="1" applyNumberFormat="1" applyFont="1" applyBorder="1" applyAlignment="1">
      <alignment horizontal="center"/>
    </xf>
    <xf numFmtId="0" fontId="28" fillId="0" borderId="5" xfId="0" applyFont="1" applyBorder="1"/>
    <xf numFmtId="0" fontId="28" fillId="0" borderId="5" xfId="0" applyFont="1" applyBorder="1" applyAlignment="1">
      <alignment horizontal="left"/>
    </xf>
    <xf numFmtId="0" fontId="28" fillId="0" borderId="1" xfId="0" applyFont="1" applyBorder="1" applyAlignment="1">
      <alignment horizontal="left"/>
    </xf>
    <xf numFmtId="0" fontId="28" fillId="3" borderId="2" xfId="0" applyFont="1" applyFill="1" applyBorder="1" applyAlignment="1">
      <alignment horizontal="left"/>
    </xf>
    <xf numFmtId="0" fontId="28" fillId="0" borderId="1" xfId="0" applyFont="1" applyBorder="1"/>
    <xf numFmtId="0" fontId="17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Border="1"/>
    <xf numFmtId="167" fontId="19" fillId="3" borderId="5" xfId="0" applyNumberFormat="1" applyFont="1" applyFill="1" applyBorder="1" applyAlignment="1">
      <alignment horizontal="center" wrapText="1"/>
    </xf>
    <xf numFmtId="0" fontId="24" fillId="0" borderId="0" xfId="13" applyFont="1" applyFill="1" applyAlignment="1" applyProtection="1"/>
    <xf numFmtId="0" fontId="25" fillId="0" borderId="0" xfId="0" applyFont="1" applyFill="1"/>
    <xf numFmtId="167" fontId="9" fillId="0" borderId="3" xfId="0" quotePrefix="1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18" fillId="0" borderId="0" xfId="0" applyFont="1"/>
    <xf numFmtId="1" fontId="30" fillId="0" borderId="0" xfId="12" quotePrefix="1" applyNumberFormat="1" applyFont="1" applyBorder="1" applyAlignment="1" applyProtection="1">
      <protection locked="0"/>
    </xf>
    <xf numFmtId="0" fontId="18" fillId="0" borderId="0" xfId="0" applyFont="1" applyBorder="1" applyAlignment="1"/>
    <xf numFmtId="0" fontId="18" fillId="3" borderId="0" xfId="0" applyFont="1" applyFill="1" applyAlignment="1">
      <alignment horizontal="right"/>
    </xf>
    <xf numFmtId="0" fontId="14" fillId="0" borderId="0" xfId="0" applyFont="1"/>
    <xf numFmtId="0" fontId="18" fillId="0" borderId="0" xfId="0" applyFont="1" applyBorder="1"/>
    <xf numFmtId="1" fontId="18" fillId="0" borderId="0" xfId="0" applyNumberFormat="1" applyFont="1" applyBorder="1"/>
    <xf numFmtId="1" fontId="18" fillId="0" borderId="0" xfId="0" applyNumberFormat="1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4" fillId="0" borderId="0" xfId="0" applyFont="1"/>
    <xf numFmtId="1" fontId="28" fillId="0" borderId="0" xfId="0" applyNumberFormat="1" applyFont="1"/>
    <xf numFmtId="0" fontId="24" fillId="0" borderId="0" xfId="0" applyFont="1" applyBorder="1"/>
    <xf numFmtId="168" fontId="19" fillId="0" borderId="5" xfId="0" applyNumberFormat="1" applyFont="1" applyBorder="1" applyAlignment="1">
      <alignment horizontal="center"/>
    </xf>
    <xf numFmtId="1" fontId="7" fillId="0" borderId="0" xfId="0" applyNumberFormat="1" applyFont="1" applyBorder="1"/>
    <xf numFmtId="0" fontId="0" fillId="0" borderId="1" xfId="0" applyBorder="1"/>
    <xf numFmtId="0" fontId="36" fillId="0" borderId="0" xfId="0" applyFont="1" applyBorder="1" applyAlignment="1"/>
    <xf numFmtId="167" fontId="36" fillId="0" borderId="0" xfId="0" applyNumberFormat="1" applyFont="1" applyBorder="1" applyAlignment="1"/>
    <xf numFmtId="2" fontId="19" fillId="0" borderId="5" xfId="0" applyNumberFormat="1" applyFont="1" applyBorder="1" applyAlignment="1">
      <alignment horizontal="center"/>
    </xf>
    <xf numFmtId="0" fontId="7" fillId="0" borderId="1" xfId="0" applyFont="1" applyBorder="1"/>
    <xf numFmtId="1" fontId="19" fillId="4" borderId="1" xfId="0" applyNumberFormat="1" applyFont="1" applyFill="1" applyBorder="1" applyAlignment="1">
      <alignment horizontal="center"/>
    </xf>
    <xf numFmtId="1" fontId="19" fillId="4" borderId="1" xfId="0" quotePrefix="1" applyNumberFormat="1" applyFont="1" applyFill="1" applyBorder="1" applyAlignment="1">
      <alignment horizontal="center"/>
    </xf>
    <xf numFmtId="167" fontId="19" fillId="4" borderId="1" xfId="0" quotePrefix="1" applyNumberFormat="1" applyFont="1" applyFill="1" applyBorder="1" applyAlignment="1">
      <alignment horizontal="center"/>
    </xf>
    <xf numFmtId="0" fontId="35" fillId="0" borderId="2" xfId="0" quotePrefix="1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20" fontId="23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27" fillId="0" borderId="2" xfId="0" quotePrefix="1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35" fillId="0" borderId="4" xfId="0" quotePrefix="1" applyFont="1" applyFill="1" applyBorder="1" applyAlignment="1">
      <alignment horizontal="center"/>
    </xf>
  </cellXfs>
  <cellStyles count="21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19" zoomScaleNormal="19" workbookViewId="0">
      <selection activeCell="Z32" sqref="Z3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57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37</v>
      </c>
      <c r="AN6" s="121"/>
      <c r="AO6" s="121"/>
      <c r="AP6" s="121"/>
      <c r="AQ6" s="121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2"/>
      <c r="AP7" s="122"/>
      <c r="AQ7" s="122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65</v>
      </c>
      <c r="AP8" s="121"/>
      <c r="AQ8" s="121"/>
    </row>
    <row r="9" spans="2:48" ht="21.75" customHeight="1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8" t="s">
        <v>4</v>
      </c>
      <c r="D10" s="119"/>
      <c r="E10" s="118" t="s">
        <v>5</v>
      </c>
      <c r="F10" s="119"/>
      <c r="G10" s="127" t="s">
        <v>6</v>
      </c>
      <c r="H10" s="128"/>
      <c r="I10" s="126" t="s">
        <v>45</v>
      </c>
      <c r="J10" s="126"/>
      <c r="K10" s="126" t="s">
        <v>7</v>
      </c>
      <c r="L10" s="126"/>
      <c r="M10" s="118" t="s">
        <v>8</v>
      </c>
      <c r="N10" s="129"/>
      <c r="O10" s="118" t="s">
        <v>9</v>
      </c>
      <c r="P10" s="129"/>
      <c r="Q10" s="127" t="s">
        <v>10</v>
      </c>
      <c r="R10" s="128"/>
      <c r="S10" s="127" t="s">
        <v>11</v>
      </c>
      <c r="T10" s="128"/>
      <c r="U10" s="127" t="s">
        <v>12</v>
      </c>
      <c r="V10" s="128"/>
      <c r="W10" s="127" t="s">
        <v>52</v>
      </c>
      <c r="X10" s="128"/>
      <c r="Y10" s="118" t="s">
        <v>46</v>
      </c>
      <c r="Z10" s="119"/>
      <c r="AA10" s="118" t="s">
        <v>38</v>
      </c>
      <c r="AB10" s="119"/>
      <c r="AC10" s="118" t="s">
        <v>13</v>
      </c>
      <c r="AD10" s="119"/>
      <c r="AE10" s="125" t="s">
        <v>54</v>
      </c>
      <c r="AF10" s="119"/>
      <c r="AG10" s="125" t="s">
        <v>47</v>
      </c>
      <c r="AH10" s="119"/>
      <c r="AI10" s="125" t="s">
        <v>48</v>
      </c>
      <c r="AJ10" s="119"/>
      <c r="AK10" s="125" t="s">
        <v>49</v>
      </c>
      <c r="AL10" s="119"/>
      <c r="AM10" s="125" t="s">
        <v>50</v>
      </c>
      <c r="AN10" s="119"/>
      <c r="AO10" s="123" t="s">
        <v>14</v>
      </c>
      <c r="AP10" s="124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259</v>
      </c>
      <c r="G12" s="51">
        <v>2418.7100000000005</v>
      </c>
      <c r="H12" s="51">
        <v>0</v>
      </c>
      <c r="I12" s="51">
        <v>500.3</v>
      </c>
      <c r="J12" s="51">
        <v>416.93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365</v>
      </c>
      <c r="X12" s="51">
        <v>0</v>
      </c>
      <c r="Y12" s="51">
        <v>1053.8050000000001</v>
      </c>
      <c r="Z12" s="51">
        <v>1586.78</v>
      </c>
      <c r="AA12" s="51">
        <v>39.991</v>
      </c>
      <c r="AB12" s="51">
        <v>25</v>
      </c>
      <c r="AC12" s="51">
        <v>875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1091.55</v>
      </c>
      <c r="AN12" s="115">
        <v>97.864999999999995</v>
      </c>
      <c r="AO12" s="52">
        <f>SUMIF($C$11:$AN$11,"Ind*",C12:AN12)</f>
        <v>6344.3560000000007</v>
      </c>
      <c r="AP12" s="52">
        <f>SUMIF($C$11:$AN$11,"I.Mad",C12:AN12)</f>
        <v>2385.5749999999998</v>
      </c>
      <c r="AQ12" s="52">
        <f>SUM(AO12:AP12)</f>
        <v>8729.9310000000005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>
        <v>9</v>
      </c>
      <c r="G13" s="53">
        <v>37</v>
      </c>
      <c r="H13" s="53" t="s">
        <v>20</v>
      </c>
      <c r="I13" s="53">
        <v>17</v>
      </c>
      <c r="J13" s="53">
        <v>28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>
        <v>6</v>
      </c>
      <c r="X13" s="53" t="s">
        <v>20</v>
      </c>
      <c r="Y13" s="53">
        <v>33</v>
      </c>
      <c r="Z13" s="53">
        <v>34</v>
      </c>
      <c r="AA13" s="53">
        <v>2</v>
      </c>
      <c r="AB13" s="53">
        <v>2</v>
      </c>
      <c r="AC13" s="53">
        <v>16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15</v>
      </c>
      <c r="AN13" s="116">
        <v>2</v>
      </c>
      <c r="AO13" s="52">
        <f>SUMIF($C$11:$AN$11,"Ind*",C13:AN13)</f>
        <v>126</v>
      </c>
      <c r="AP13" s="52">
        <f>SUMIF($C$11:$AN$11,"I.Mad",C13:AN13)</f>
        <v>75</v>
      </c>
      <c r="AQ13" s="52">
        <f>SUM(AO13:AP13)</f>
        <v>201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67</v>
      </c>
      <c r="G14" s="53">
        <v>19</v>
      </c>
      <c r="H14" s="53" t="s">
        <v>20</v>
      </c>
      <c r="I14" s="53">
        <v>6</v>
      </c>
      <c r="J14" s="53">
        <v>11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>
        <v>5</v>
      </c>
      <c r="X14" s="53" t="s">
        <v>20</v>
      </c>
      <c r="Y14" s="53">
        <v>4</v>
      </c>
      <c r="Z14" s="53">
        <v>1</v>
      </c>
      <c r="AA14" s="53">
        <v>2</v>
      </c>
      <c r="AB14" s="53">
        <v>2</v>
      </c>
      <c r="AC14" s="53">
        <v>5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>
        <v>5</v>
      </c>
      <c r="AN14" s="116" t="s">
        <v>67</v>
      </c>
      <c r="AO14" s="52">
        <f>SUMIF($C$11:$AN$11,"Ind*",C14:AN14)</f>
        <v>46</v>
      </c>
      <c r="AP14" s="52">
        <f>SUMIF($C$11:$AN$11,"I.Mad",C14:AN14)</f>
        <v>14</v>
      </c>
      <c r="AQ14" s="52">
        <f>SUM(AO14:AP14)</f>
        <v>60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>
        <v>0</v>
      </c>
      <c r="H15" s="53" t="s">
        <v>20</v>
      </c>
      <c r="I15" s="53">
        <v>0</v>
      </c>
      <c r="J15" s="53">
        <v>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>
        <v>7.4101993998921039</v>
      </c>
      <c r="X15" s="53" t="s">
        <v>20</v>
      </c>
      <c r="Y15" s="53">
        <v>26.23</v>
      </c>
      <c r="Z15" s="53">
        <v>26.14</v>
      </c>
      <c r="AA15" s="53">
        <v>64.306941743032155</v>
      </c>
      <c r="AB15" s="53">
        <v>70.551200502621938</v>
      </c>
      <c r="AC15" s="53">
        <v>80.243965508917185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>
        <v>15</v>
      </c>
      <c r="AN15" s="116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>
        <v>14.5</v>
      </c>
      <c r="H16" s="58" t="s">
        <v>20</v>
      </c>
      <c r="I16" s="58">
        <v>13.5</v>
      </c>
      <c r="J16" s="58">
        <v>14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>
        <v>12.5</v>
      </c>
      <c r="X16" s="58" t="s">
        <v>20</v>
      </c>
      <c r="Y16" s="58">
        <v>12</v>
      </c>
      <c r="Z16" s="58" t="s">
        <v>68</v>
      </c>
      <c r="AA16" s="58">
        <v>11.5</v>
      </c>
      <c r="AB16" s="58">
        <v>11.5</v>
      </c>
      <c r="AC16" s="58">
        <v>11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>
        <v>12.5</v>
      </c>
      <c r="AN16" s="117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>
        <v>1.84</v>
      </c>
      <c r="J25" s="71">
        <v>0.69</v>
      </c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1.84</v>
      </c>
      <c r="AP25" s="52">
        <f t="shared" si="1"/>
        <v>0.69</v>
      </c>
      <c r="AQ25" s="55">
        <f>SUM(AO25:AP25)</f>
        <v>2.5300000000000002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71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62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63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259</v>
      </c>
      <c r="G41" s="55">
        <f t="shared" si="8"/>
        <v>2418.7100000000005</v>
      </c>
      <c r="H41" s="55">
        <f t="shared" si="8"/>
        <v>0</v>
      </c>
      <c r="I41" s="55">
        <f t="shared" si="8"/>
        <v>502.14</v>
      </c>
      <c r="J41" s="55">
        <f t="shared" si="8"/>
        <v>417.62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365</v>
      </c>
      <c r="X41" s="55">
        <f t="shared" si="8"/>
        <v>0</v>
      </c>
      <c r="Y41" s="55">
        <f t="shared" si="8"/>
        <v>1053.8050000000001</v>
      </c>
      <c r="Z41" s="55">
        <f t="shared" si="8"/>
        <v>1586.78</v>
      </c>
      <c r="AA41" s="55">
        <f t="shared" si="8"/>
        <v>39.991</v>
      </c>
      <c r="AB41" s="55">
        <f t="shared" si="8"/>
        <v>25</v>
      </c>
      <c r="AC41" s="55">
        <f t="shared" si="8"/>
        <v>875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1091.55</v>
      </c>
      <c r="AN41" s="55">
        <f t="shared" si="8"/>
        <v>97.864999999999995</v>
      </c>
      <c r="AO41" s="55">
        <f>SUM(AO12,AO18,AO24:AO37)</f>
        <v>6346.1960000000008</v>
      </c>
      <c r="AP41" s="55">
        <f>SUM(AP12,AP18,AP24:AP37)</f>
        <v>2386.2649999999999</v>
      </c>
      <c r="AQ41" s="55">
        <f>SUM(AO41:AP41)</f>
        <v>8732.4610000000011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17.5</v>
      </c>
      <c r="H42" s="114"/>
      <c r="I42" s="57">
        <v>19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1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2017-07-17T16:56:22Z</dcterms:modified>
</cp:coreProperties>
</file>