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360" windowWidth="20490" windowHeight="739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A38" i="5" l="1"/>
  <c r="AB38" i="5"/>
  <c r="AC38" i="5"/>
  <c r="AD38" i="5"/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<sst xmlns="http://schemas.openxmlformats.org/spreadsheetml/2006/main" count="362" uniqueCount="67">
  <si>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</si>
  <si>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</si>
  <si>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</si>
  <si>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</si>
  <si>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</si>
  <si>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</si>
  <si>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</si>
  <si>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</si>
  <si>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</si>
  <si>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</si>
  <si>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</si>
  <si>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</si>
  <si>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</si>
  <si>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</si>
  <si>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</si>
  <si>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</si>
  <si>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</si>
  <si>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</si>
  <si>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</si>
  <si>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</si>
  <si>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</si>
  <si>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</si>
  <si>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</si>
  <si>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</si>
  <si>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</si>
  <si>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</si>
  <si>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</si>
  <si>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</si>
  <si>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</si>
  <si>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</si>
  <si>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</si>
  <si>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</si>
  <si>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</si>
  <si>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</si>
  <si>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</si>
  <si>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</si>
  <si>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</si>
  <si>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</si>
  <si>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</si>
  <si>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</si>
  <si>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</si>
  <si>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</si>
  <si>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</si>
  <si>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</si>
  <si>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</si>
  <si>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</si>
  <si>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</si>
  <si>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</si>
  <si>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</si>
  <si>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</si>
  <si>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</si>
  <si>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</si>
  <si>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</si>
  <si>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</si>
  <si>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</si>
  <si>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</si>
  <si>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</si>
  <si>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</si>
  <si>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</si>
  <si>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</si>
  <si>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</si>
  <si>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</si>
  <si>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</si>
  <si>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Callao, 15 de mayo del 2017</t>
  </si>
  <si>
    <t xml:space="preserve">        Fecha  : 14/05/2017</t>
  </si>
  <si>
    <t>11.0 y 14.0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</si>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</sst>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S7" sqref="S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8.85546875" style="2" customWidth="1"/>
    <col min="26" max="26" width="27.7109375" style="2" customWidth="1"/>
    <col min="27" max="27" width="30.570312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64</v>
      </c>
      <c r="AP8" s="122"/>
      <c r="AQ8" s="122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57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2103</v>
      </c>
      <c r="G12" s="51">
        <v>7082.6100000000006</v>
      </c>
      <c r="H12" s="51">
        <v>3939.3090000000002</v>
      </c>
      <c r="I12" s="51">
        <v>8859.86</v>
      </c>
      <c r="J12" s="51">
        <v>3516.53</v>
      </c>
      <c r="K12" s="51">
        <v>1030.1099999999999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3693.0630000000001</v>
      </c>
      <c r="R12" s="51">
        <v>0</v>
      </c>
      <c r="S12" s="51">
        <v>450</v>
      </c>
      <c r="T12" s="51">
        <v>0</v>
      </c>
      <c r="U12" s="51">
        <v>810</v>
      </c>
      <c r="V12" s="51">
        <v>0</v>
      </c>
      <c r="W12" s="51">
        <v>3300</v>
      </c>
      <c r="X12" s="51">
        <v>0</v>
      </c>
      <c r="Y12" s="51">
        <v>4293.9049999999997</v>
      </c>
      <c r="Z12" s="51">
        <v>358.63</v>
      </c>
      <c r="AA12" s="51">
        <v>2910</v>
      </c>
      <c r="AB12" s="51">
        <v>0</v>
      </c>
      <c r="AC12" s="51">
        <v>6590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39019.548000000003</v>
      </c>
      <c r="AP12" s="52">
        <f>SUMIF($C$11:$AN$11,"I.Mad",C12:AN12)</f>
        <v>9917.4689999999991</v>
      </c>
      <c r="AQ12" s="52">
        <f>SUM(AO12:AP12)</f>
        <v>48937.017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38</v>
      </c>
      <c r="G13" s="53">
        <v>35</v>
      </c>
      <c r="H13" s="53">
        <v>78</v>
      </c>
      <c r="I13" s="53">
        <v>37</v>
      </c>
      <c r="J13" s="53">
        <v>74</v>
      </c>
      <c r="K13" s="53">
        <v>5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18</v>
      </c>
      <c r="R13" s="53" t="s">
        <v>20</v>
      </c>
      <c r="S13" s="53">
        <v>4</v>
      </c>
      <c r="T13" s="53" t="s">
        <v>20</v>
      </c>
      <c r="U13" s="53">
        <v>3</v>
      </c>
      <c r="V13" s="53" t="s">
        <v>20</v>
      </c>
      <c r="W13" s="53">
        <v>21</v>
      </c>
      <c r="X13" s="53" t="s">
        <v>20</v>
      </c>
      <c r="Y13" s="53">
        <v>46</v>
      </c>
      <c r="Z13" s="53">
        <v>8</v>
      </c>
      <c r="AA13" s="53">
        <v>9</v>
      </c>
      <c r="AB13" s="53" t="s">
        <v>20</v>
      </c>
      <c r="AC13" s="53">
        <v>15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193</v>
      </c>
      <c r="AP13" s="52">
        <f>SUMIF($C$11:$AN$11,"I.Mad",C13:AN13)</f>
        <v>198</v>
      </c>
      <c r="AQ13" s="52">
        <f>SUM(AO13:AP13)</f>
        <v>391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66</v>
      </c>
      <c r="G14" s="53">
        <v>7</v>
      </c>
      <c r="H14" s="53">
        <v>5</v>
      </c>
      <c r="I14" s="53">
        <v>1</v>
      </c>
      <c r="J14" s="53">
        <v>7</v>
      </c>
      <c r="K14" s="53">
        <v>4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6</v>
      </c>
      <c r="R14" s="53" t="s">
        <v>20</v>
      </c>
      <c r="S14" s="53">
        <v>2</v>
      </c>
      <c r="T14" s="53" t="s">
        <v>20</v>
      </c>
      <c r="U14" s="53">
        <v>1</v>
      </c>
      <c r="V14" s="53" t="s">
        <v>20</v>
      </c>
      <c r="W14" s="53">
        <v>8</v>
      </c>
      <c r="X14" s="53" t="s">
        <v>20</v>
      </c>
      <c r="Y14" s="53" t="s">
        <v>66</v>
      </c>
      <c r="Z14" s="53" t="s">
        <v>66</v>
      </c>
      <c r="AA14" s="53">
        <v>2</v>
      </c>
      <c r="AB14" s="53" t="s">
        <v>20</v>
      </c>
      <c r="AC14" s="53">
        <v>2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33</v>
      </c>
      <c r="AP14" s="52">
        <f>SUMIF($C$11:$AN$11,"I.Mad",C14:AN14)</f>
        <v>12</v>
      </c>
      <c r="AQ14" s="52">
        <f>SUM(AO14:AP14)</f>
        <v>45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1.2681824672907431</v>
      </c>
      <c r="H15" s="53">
        <v>49.321048683632995</v>
      </c>
      <c r="I15" s="53">
        <v>22.088353413654616</v>
      </c>
      <c r="J15" s="53">
        <v>35.924744189892102</v>
      </c>
      <c r="K15" s="53">
        <v>28.39004975290846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12.514193341116153</v>
      </c>
      <c r="R15" s="53" t="s">
        <v>20</v>
      </c>
      <c r="S15" s="53">
        <v>23.070401704995593</v>
      </c>
      <c r="T15" s="53" t="s">
        <v>20</v>
      </c>
      <c r="U15" s="53">
        <v>20.754716981132077</v>
      </c>
      <c r="V15" s="53" t="s">
        <v>20</v>
      </c>
      <c r="W15" s="53">
        <v>44.510940057726778</v>
      </c>
      <c r="X15" s="53" t="s">
        <v>20</v>
      </c>
      <c r="Y15" s="53" t="s">
        <v>20</v>
      </c>
      <c r="Z15" s="53" t="s">
        <v>20</v>
      </c>
      <c r="AA15" s="53">
        <v>46.118128594645697</v>
      </c>
      <c r="AB15" s="53" t="s">
        <v>20</v>
      </c>
      <c r="AC15" s="53">
        <v>6.4890780754898092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</v>
      </c>
      <c r="H16" s="58" t="s">
        <v>65</v>
      </c>
      <c r="I16" s="58">
        <v>14</v>
      </c>
      <c r="J16" s="58">
        <v>13.5</v>
      </c>
      <c r="K16" s="58">
        <v>13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12</v>
      </c>
      <c r="T16" s="58" t="s">
        <v>20</v>
      </c>
      <c r="U16" s="58">
        <v>12.5</v>
      </c>
      <c r="V16" s="58" t="s">
        <v>20</v>
      </c>
      <c r="W16" s="58">
        <v>11.5</v>
      </c>
      <c r="X16" s="58" t="s">
        <v>20</v>
      </c>
      <c r="Y16" s="58" t="s">
        <v>20</v>
      </c>
      <c r="Z16" s="58" t="s">
        <v>20</v>
      </c>
      <c r="AA16" s="58">
        <v>11.5</v>
      </c>
      <c r="AB16" s="58" t="s">
        <v>20</v>
      </c>
      <c r="AC16" s="58">
        <v>13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>
        <v>26.937315485769346</v>
      </c>
      <c r="R25" s="71"/>
      <c r="S25" s="55"/>
      <c r="T25" s="55"/>
      <c r="U25" s="55">
        <v>44.4</v>
      </c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71.337315485769352</v>
      </c>
      <c r="AP25" s="52">
        <f t="shared" si="1"/>
        <v>0</v>
      </c>
      <c r="AQ25" s="55">
        <f>SUM(AO25:AP25)</f>
        <v>71.337315485769352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71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2103</v>
      </c>
      <c r="G38" s="55">
        <f t="shared" si="5"/>
        <v>7082.6100000000006</v>
      </c>
      <c r="H38" s="55">
        <f t="shared" si="5"/>
        <v>3939.3090000000002</v>
      </c>
      <c r="I38" s="55">
        <f>+SUM(I12,I18,I24:I37)</f>
        <v>8859.86</v>
      </c>
      <c r="J38" s="55">
        <f t="shared" si="5"/>
        <v>3516.53</v>
      </c>
      <c r="K38" s="55">
        <f>+SUM(K12,K18,K24:K37)</f>
        <v>1030.1099999999999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3720.0003154857695</v>
      </c>
      <c r="R38" s="55">
        <f>+SUM(R12,R18,R24:R37)</f>
        <v>0</v>
      </c>
      <c r="S38" s="55">
        <f t="shared" si="5"/>
        <v>450</v>
      </c>
      <c r="T38" s="55">
        <f t="shared" si="5"/>
        <v>0</v>
      </c>
      <c r="U38" s="55">
        <f t="shared" si="5"/>
        <v>854.4</v>
      </c>
      <c r="V38" s="55">
        <f t="shared" si="5"/>
        <v>0</v>
      </c>
      <c r="W38" s="55">
        <f t="shared" si="5"/>
        <v>3300</v>
      </c>
      <c r="X38" s="55">
        <f t="shared" si="5"/>
        <v>0</v>
      </c>
      <c r="Y38" s="55">
        <f t="shared" si="5"/>
        <v>4293.9049999999997</v>
      </c>
      <c r="Z38" s="55">
        <f t="shared" si="5"/>
        <v>358.63</v>
      </c>
      <c r="AA38" s="55">
        <f>+SUM(AA12,AA18,AA24:AA37)</f>
        <v>2910</v>
      </c>
      <c r="AB38" s="55">
        <f t="shared" si="5"/>
        <v>0</v>
      </c>
      <c r="AC38" s="55">
        <f t="shared" si="5"/>
        <v>6590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39090.885315485772</v>
      </c>
      <c r="AP38" s="55">
        <f>SUM(AP12,AP18,AP24:AP37)</f>
        <v>9917.4689999999991</v>
      </c>
      <c r="AQ38" s="55">
        <f>SUM(AO38:AP38)</f>
        <v>49008.354315485769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19.3</v>
      </c>
      <c r="H39" s="57"/>
      <c r="I39" s="57">
        <v>21.6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18.100000000000001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2017-05-15T18:49:09Z</dcterms:modified>
</cp:coreProperties>
</file>