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<sst xmlns="http://schemas.openxmlformats.org/spreadsheetml/2006/main" count="349" uniqueCount="66">
  <si>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</si>
  <si>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</si>
  <si>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</si>
  <si>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</si>
  <si>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</si>
  <si>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</si>
  <si>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</si>
  <si>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</si>
  <si>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</si>
  <si>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</si>
  <si>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</si>
  <si>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</si>
  <si>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</si>
  <si>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</si>
  <si>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</si>
  <si>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</si>
  <si>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</si>
  <si>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</si>
  <si>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</si>
  <si>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</si>
  <si>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</si>
  <si>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</si>
  <si>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</si>
  <si>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</si>
  <si>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</si>
  <si>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</si>
  <si>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</si>
  <si>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</si>
  <si>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</si>
  <si>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</si>
  <si>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</si>
  <si>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</si>
  <si>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</si>
  <si>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</si>
  <si>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</si>
  <si>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</si>
  <si>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</si>
  <si>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</si>
  <si>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</si>
  <si>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</si>
  <si>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</si>
  <si>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</si>
  <si>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</si>
  <si>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</si>
  <si>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</si>
  <si>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</si>
  <si>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</si>
  <si>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</si>
  <si>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</si>
  <si>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</si>
  <si>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</si>
  <si>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</si>
  <si>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</si>
  <si>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</si>
  <si>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</si>
  <si>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</si>
  <si>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</si>
  <si>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</si>
  <si>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</si>
  <si>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</si>
  <si>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</si>
  <si>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</si>
  <si>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 xml:space="preserve">R.M.Nº 003-2015-PRODUCE, R.M.N°056-2015 PRODUCE, R.M.N°078-2015 PRODUCE, R.M.N°082-2015 PRODUCE, R.M.N°098-2015 PRODUCE </t>
  </si>
  <si>
    <t xml:space="preserve">        Fecha  : 14/04/2015</t>
  </si>
  <si>
    <t>Callao, 15 de abril del 2015</t>
  </si>
  <si>
    <t>S/M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</si>
</sst>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I39" sqref="I3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28" width="19.28125" style="2" customWidth="1"/>
    <col min="29" max="29" width="23.8515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57</v>
      </c>
    </row>
    <row r="2" ht="30">
      <c r="B2" s="99" t="s">
        <v>58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42</v>
      </c>
      <c r="AN6" s="105"/>
      <c r="AO6" s="105"/>
      <c r="AP6" s="105"/>
      <c r="AQ6" s="10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59</v>
      </c>
      <c r="J10" s="110"/>
      <c r="K10" s="110" t="s">
        <v>7</v>
      </c>
      <c r="L10" s="110"/>
      <c r="M10" s="111" t="s">
        <v>8</v>
      </c>
      <c r="N10" s="112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60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987</v>
      </c>
      <c r="G12" s="54">
        <v>11121</v>
      </c>
      <c r="H12" s="54">
        <v>2827</v>
      </c>
      <c r="I12" s="54">
        <v>13867</v>
      </c>
      <c r="J12" s="54">
        <v>7802</v>
      </c>
      <c r="K12" s="54">
        <v>2354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2900</v>
      </c>
      <c r="R12" s="54">
        <v>130</v>
      </c>
      <c r="S12" s="54">
        <v>2210</v>
      </c>
      <c r="T12" s="54">
        <v>295</v>
      </c>
      <c r="U12" s="54">
        <v>750</v>
      </c>
      <c r="V12" s="54">
        <v>860</v>
      </c>
      <c r="W12" s="54">
        <v>4240</v>
      </c>
      <c r="X12" s="54">
        <v>0</v>
      </c>
      <c r="Y12" s="54">
        <v>3387</v>
      </c>
      <c r="Z12" s="54">
        <v>0</v>
      </c>
      <c r="AA12" s="54">
        <v>1809.9999999999998</v>
      </c>
      <c r="AB12" s="54">
        <v>0</v>
      </c>
      <c r="AC12" s="54">
        <v>3519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46158</v>
      </c>
      <c r="AP12" s="55">
        <f>SUMIF($C$11:$AN$11,"I.Mad",C12:AN12)</f>
        <v>12901</v>
      </c>
      <c r="AQ12" s="55">
        <f>SUM(AO12:AP12)</f>
        <v>59059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36</v>
      </c>
      <c r="G13" s="56">
        <v>35</v>
      </c>
      <c r="H13" s="56">
        <v>62</v>
      </c>
      <c r="I13" s="56">
        <v>67</v>
      </c>
      <c r="J13" s="56">
        <v>132</v>
      </c>
      <c r="K13" s="56">
        <v>10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22</v>
      </c>
      <c r="R13" s="56">
        <v>3</v>
      </c>
      <c r="S13" s="56">
        <v>12</v>
      </c>
      <c r="T13" s="56">
        <v>4</v>
      </c>
      <c r="U13" s="56">
        <v>3</v>
      </c>
      <c r="V13" s="56">
        <v>10</v>
      </c>
      <c r="W13" s="56">
        <v>15</v>
      </c>
      <c r="X13" s="56" t="s">
        <v>21</v>
      </c>
      <c r="Y13" s="56">
        <v>25</v>
      </c>
      <c r="Z13" s="56" t="s">
        <v>21</v>
      </c>
      <c r="AA13" s="56">
        <v>7</v>
      </c>
      <c r="AB13" s="56" t="s">
        <v>21</v>
      </c>
      <c r="AC13" s="56">
        <v>28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224</v>
      </c>
      <c r="AP13" s="55">
        <f>SUMIF($C$11:$AN$11,"I.Mad",C13:AN13)</f>
        <v>247</v>
      </c>
      <c r="AQ13" s="55">
        <f>SUM(AO13:AP13)</f>
        <v>471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>
        <v>1</v>
      </c>
      <c r="G14" s="56">
        <v>10</v>
      </c>
      <c r="H14" s="56">
        <v>7</v>
      </c>
      <c r="I14" s="56">
        <v>2</v>
      </c>
      <c r="J14" s="56">
        <v>15</v>
      </c>
      <c r="K14" s="56">
        <v>7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8</v>
      </c>
      <c r="R14" s="56">
        <v>2</v>
      </c>
      <c r="S14" s="56">
        <v>7</v>
      </c>
      <c r="T14" s="56" t="s">
        <v>65</v>
      </c>
      <c r="U14" s="56">
        <v>1</v>
      </c>
      <c r="V14" s="56">
        <v>3</v>
      </c>
      <c r="W14" s="56">
        <v>5</v>
      </c>
      <c r="X14" s="56" t="s">
        <v>21</v>
      </c>
      <c r="Y14" s="56">
        <v>4</v>
      </c>
      <c r="Z14" s="56" t="s">
        <v>21</v>
      </c>
      <c r="AA14" s="56">
        <v>3</v>
      </c>
      <c r="AB14" s="56" t="s">
        <v>21</v>
      </c>
      <c r="AC14" s="56">
        <v>6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53</v>
      </c>
      <c r="AP14" s="55">
        <f>SUMIF($C$11:$AN$11,"I.Mad",C14:AN14)</f>
        <v>28</v>
      </c>
      <c r="AQ14" s="55">
        <f>SUM(AO14:AP14)</f>
        <v>81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>
        <v>0</v>
      </c>
      <c r="G15" s="56">
        <v>9.668846882839455</v>
      </c>
      <c r="H15" s="56">
        <v>0.5515497672882942</v>
      </c>
      <c r="I15" s="56">
        <v>8.54</v>
      </c>
      <c r="J15" s="56">
        <v>30.73</v>
      </c>
      <c r="K15" s="56">
        <v>8.34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7.300285473413394</v>
      </c>
      <c r="R15" s="56">
        <v>8.607340882269796</v>
      </c>
      <c r="S15" s="56">
        <v>17.042382894293105</v>
      </c>
      <c r="T15" s="56" t="s">
        <v>21</v>
      </c>
      <c r="U15" s="56">
        <v>1.0526315789473686</v>
      </c>
      <c r="V15" s="56">
        <v>8.00118243693527</v>
      </c>
      <c r="W15" s="56">
        <v>13.726826252288763</v>
      </c>
      <c r="X15" s="56" t="s">
        <v>21</v>
      </c>
      <c r="Y15" s="56">
        <v>22.37974582180582</v>
      </c>
      <c r="Z15" s="56" t="s">
        <v>21</v>
      </c>
      <c r="AA15" s="56">
        <v>19.868925772371142</v>
      </c>
      <c r="AB15" s="56" t="s">
        <v>21</v>
      </c>
      <c r="AC15" s="56">
        <v>7.095170816796858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>
        <v>14</v>
      </c>
      <c r="G16" s="62">
        <v>13</v>
      </c>
      <c r="H16" s="62">
        <v>13</v>
      </c>
      <c r="I16" s="62">
        <v>12.5</v>
      </c>
      <c r="J16" s="62">
        <v>12.5</v>
      </c>
      <c r="K16" s="62">
        <v>13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</v>
      </c>
      <c r="R16" s="62">
        <v>12.5</v>
      </c>
      <c r="S16" s="62">
        <v>12.5</v>
      </c>
      <c r="T16" s="62" t="s">
        <v>21</v>
      </c>
      <c r="U16" s="62">
        <v>12.5</v>
      </c>
      <c r="V16" s="62">
        <v>13</v>
      </c>
      <c r="W16" s="62">
        <v>13</v>
      </c>
      <c r="X16" s="62" t="s">
        <v>21</v>
      </c>
      <c r="Y16" s="62">
        <v>12.5</v>
      </c>
      <c r="Z16" s="62" t="s">
        <v>21</v>
      </c>
      <c r="AA16" s="62">
        <v>12.5</v>
      </c>
      <c r="AB16" s="62" t="s">
        <v>21</v>
      </c>
      <c r="AC16" s="62">
        <v>13.5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77"/>
      <c r="H25" s="59"/>
      <c r="I25" s="59"/>
      <c r="J25" s="77">
        <v>0.6402439024390244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>
        <v>7</v>
      </c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7</v>
      </c>
      <c r="AP25" s="59">
        <f t="shared" si="1"/>
        <v>0.6402439024390244</v>
      </c>
      <c r="AQ25" s="59">
        <f t="shared" si="2"/>
        <v>7.640243902439025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77"/>
      <c r="AB30" s="59"/>
      <c r="AC30" s="59">
        <v>1</v>
      </c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1</v>
      </c>
      <c r="AP30" s="59">
        <f t="shared" si="1"/>
        <v>0</v>
      </c>
      <c r="AQ30" s="59">
        <f t="shared" si="2"/>
        <v>1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987</v>
      </c>
      <c r="G38" s="59">
        <f t="shared" si="3"/>
        <v>11121</v>
      </c>
      <c r="H38" s="59">
        <f t="shared" si="3"/>
        <v>2827</v>
      </c>
      <c r="I38" s="59">
        <f t="shared" si="3"/>
        <v>13867</v>
      </c>
      <c r="J38" s="59">
        <f t="shared" si="3"/>
        <v>7802.640243902439</v>
      </c>
      <c r="K38" s="59">
        <f t="shared" si="3"/>
        <v>2354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2900</v>
      </c>
      <c r="R38" s="59">
        <f t="shared" si="3"/>
        <v>130</v>
      </c>
      <c r="S38" s="59">
        <f t="shared" si="3"/>
        <v>2210</v>
      </c>
      <c r="T38" s="59">
        <f t="shared" si="3"/>
        <v>295</v>
      </c>
      <c r="U38" s="59">
        <f t="shared" si="3"/>
        <v>750</v>
      </c>
      <c r="V38" s="59">
        <f t="shared" si="3"/>
        <v>860</v>
      </c>
      <c r="W38" s="59">
        <f t="shared" si="3"/>
        <v>4240</v>
      </c>
      <c r="X38" s="59">
        <f t="shared" si="3"/>
        <v>0</v>
      </c>
      <c r="Y38" s="59">
        <f>+SUM(Y12,Y18,Y24:Y37)</f>
        <v>3394</v>
      </c>
      <c r="Z38" s="59">
        <f>+SUM(Z12,Z18,Z24:Z37)</f>
        <v>0</v>
      </c>
      <c r="AA38" s="59">
        <f>+SUM(AA12,AA18,AA24:AA37)</f>
        <v>1809.9999999999998</v>
      </c>
      <c r="AB38" s="59">
        <f aca="true" t="shared" si="4" ref="AB38:AN38">+SUM(AB12,AB18,AB24:AB37)</f>
        <v>0</v>
      </c>
      <c r="AC38" s="59">
        <f t="shared" si="4"/>
        <v>3520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46166</v>
      </c>
      <c r="AP38" s="59">
        <f>SUM(AP12,AP18,AP24:AP37)</f>
        <v>12901.640243902439</v>
      </c>
      <c r="AQ38" s="59">
        <f>SUM(AO38:AP38)</f>
        <v>59067.64024390244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18.8</v>
      </c>
      <c r="H39" s="96"/>
      <c r="I39" s="96">
        <v>21.27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17.4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61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2015-03-02T19:00:31Z</cp:lastPrinted>
  <dcterms:created xsi:type="dcterms:W3CDTF">2008-10-21T17:58:04Z</dcterms:created>
  <dcterms:modified xsi:type="dcterms:W3CDTF">2015-04-15T18:06:09Z</dcterms:modified>
  <cp:category/>
  <cp:version/>
  <cp:contentType/>
  <cp:contentStatus/>
</cp:coreProperties>
</file>