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<sst xmlns="http://schemas.openxmlformats.org/spreadsheetml/2006/main" count="393" uniqueCount="67">
  <si>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</si>
  <si>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</si>
  <si>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</si>
  <si>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</si>
  <si>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</si>
  <si>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</si>
  <si>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</si>
  <si>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</si>
  <si>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</si>
  <si>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</si>
  <si>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</si>
  <si>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</si>
  <si>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</si>
  <si>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</si>
  <si>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</si>
  <si>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</si>
  <si>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</si>
  <si>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</si>
  <si>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</si>
  <si>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</si>
  <si>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</si>
  <si>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</si>
  <si>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</si>
  <si>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</si>
  <si>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</si>
  <si>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</si>
  <si>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</si>
  <si>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</si>
  <si>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</si>
  <si>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</si>
  <si>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</si>
  <si>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</si>
  <si>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</si>
  <si>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</si>
  <si>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</si>
  <si>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</si>
  <si>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</si>
  <si>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</si>
  <si>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</si>
  <si>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</si>
  <si>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</si>
  <si>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</si>
  <si>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</si>
  <si>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</si>
  <si>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</si>
  <si>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</si>
  <si>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</si>
  <si>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</si>
  <si>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</si>
  <si>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</si>
  <si>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</si>
  <si>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</si>
  <si>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</si>
  <si>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</si>
  <si>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</si>
  <si>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</si>
  <si>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</si>
  <si>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</si>
  <si>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</si>
  <si>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</si>
  <si>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</si>
  <si>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</si>
  <si>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 xml:space="preserve">                      </t>
  </si>
  <si>
    <t>R.M.N°010-2017-PRODUCE, R.M.N°099-2017-PRODUCE</t>
  </si>
  <si>
    <t>Callao, 15 de marzo del 2017</t>
  </si>
  <si>
    <t xml:space="preserve">        Fecha  : 14/03/2017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</si>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</sst>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N7" zoomScale="25" zoomScaleNormal="25" workbookViewId="0">
      <selection activeCell="BC37" sqref="BC3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65</v>
      </c>
      <c r="AP8" s="116"/>
      <c r="AQ8" s="116"/>
    </row>
    <row r="9" spans="2:48" ht="21.75" customHeight="1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887.92</v>
      </c>
      <c r="AF12" s="51">
        <v>0</v>
      </c>
      <c r="AG12" s="51">
        <v>1461.8150000000001</v>
      </c>
      <c r="AH12" s="51">
        <v>0</v>
      </c>
      <c r="AI12" s="51">
        <v>0</v>
      </c>
      <c r="AJ12" s="51">
        <v>0</v>
      </c>
      <c r="AK12" s="51">
        <v>42.715000000000011</v>
      </c>
      <c r="AL12" s="51">
        <v>0</v>
      </c>
      <c r="AM12" s="51">
        <v>696.92</v>
      </c>
      <c r="AN12" s="51">
        <v>39.174999999999997</v>
      </c>
      <c r="AO12" s="52">
        <f>SUMIF($C$11:$AN$11,"Ind*",C12:AN12)</f>
        <v>3089.3700000000003</v>
      </c>
      <c r="AP12" s="52">
        <f>SUMIF($C$11:$AN$11,"I.Mad",C12:AN12)</f>
        <v>39.174999999999997</v>
      </c>
      <c r="AQ12" s="52">
        <f>SUM(AO12:AP12)</f>
        <v>3128.5450000000005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15</v>
      </c>
      <c r="AF13" s="53" t="s">
        <v>20</v>
      </c>
      <c r="AG13" s="53">
        <v>17</v>
      </c>
      <c r="AH13" s="53" t="s">
        <v>20</v>
      </c>
      <c r="AI13" s="53" t="s">
        <v>20</v>
      </c>
      <c r="AJ13" s="53" t="s">
        <v>20</v>
      </c>
      <c r="AK13" s="53">
        <v>2</v>
      </c>
      <c r="AL13" s="53" t="s">
        <v>20</v>
      </c>
      <c r="AM13" s="53">
        <v>20</v>
      </c>
      <c r="AN13" s="53">
        <v>2</v>
      </c>
      <c r="AO13" s="52">
        <f>SUMIF($C$11:$AN$11,"Ind*",C13:AN13)</f>
        <v>54</v>
      </c>
      <c r="AP13" s="52">
        <f>SUMIF($C$11:$AN$11,"I.Mad",C13:AN13)</f>
        <v>2</v>
      </c>
      <c r="AQ13" s="52">
        <f>SUM(AO13:AP13)</f>
        <v>56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5</v>
      </c>
      <c r="AF14" s="53" t="s">
        <v>20</v>
      </c>
      <c r="AG14" s="53">
        <v>6</v>
      </c>
      <c r="AH14" s="53" t="s">
        <v>20</v>
      </c>
      <c r="AI14" s="53" t="s">
        <v>20</v>
      </c>
      <c r="AJ14" s="53" t="s">
        <v>20</v>
      </c>
      <c r="AK14" s="53">
        <v>1</v>
      </c>
      <c r="AL14" s="53" t="s">
        <v>20</v>
      </c>
      <c r="AM14" s="53">
        <v>6</v>
      </c>
      <c r="AN14" s="53" t="s">
        <v>66</v>
      </c>
      <c r="AO14" s="52">
        <f>SUMIF($C$11:$AN$11,"Ind*",C14:AN14)</f>
        <v>18</v>
      </c>
      <c r="AP14" s="52">
        <f>SUMIF($C$11:$AN$11,"I.Mad",C14:AN14)</f>
        <v>0</v>
      </c>
      <c r="AQ14" s="52">
        <f>SUM(AO14:AP14)</f>
        <v>18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51.8</v>
      </c>
      <c r="AF15" s="53" t="s">
        <v>20</v>
      </c>
      <c r="AG15" s="53">
        <v>39.178771198345025</v>
      </c>
      <c r="AH15" s="53" t="s">
        <v>20</v>
      </c>
      <c r="AI15" s="53" t="s">
        <v>20</v>
      </c>
      <c r="AJ15" s="53" t="s">
        <v>20</v>
      </c>
      <c r="AK15" s="53">
        <v>53.968253968253975</v>
      </c>
      <c r="AL15" s="53" t="s">
        <v>20</v>
      </c>
      <c r="AM15" s="53">
        <v>0.8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</v>
      </c>
      <c r="AF16" s="58" t="s">
        <v>20</v>
      </c>
      <c r="AG16" s="58">
        <v>12</v>
      </c>
      <c r="AH16" s="58" t="s">
        <v>20</v>
      </c>
      <c r="AI16" s="58" t="s">
        <v>20</v>
      </c>
      <c r="AJ16" s="58" t="s">
        <v>20</v>
      </c>
      <c r="AK16" s="58">
        <v>11.5</v>
      </c>
      <c r="AL16" s="58" t="s">
        <v>20</v>
      </c>
      <c r="AM16" s="58">
        <v>13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62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887.92</v>
      </c>
      <c r="AF38" s="55">
        <f t="shared" si="3"/>
        <v>0</v>
      </c>
      <c r="AG38" s="55">
        <f>+SUM(AG12,AG18,AG24:AG37)</f>
        <v>1461.8150000000001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42.715000000000011</v>
      </c>
      <c r="AL38" s="55">
        <f t="shared" si="3"/>
        <v>0</v>
      </c>
      <c r="AM38" s="55">
        <f t="shared" si="3"/>
        <v>696.92</v>
      </c>
      <c r="AN38" s="55">
        <f t="shared" si="3"/>
        <v>39.174999999999997</v>
      </c>
      <c r="AO38" s="55">
        <f>SUM(AO12,AO18,AO24:AO37)</f>
        <v>3089.3700000000003</v>
      </c>
      <c r="AP38" s="55">
        <f>SUM(AP12,AP18,AP24:AP37)</f>
        <v>39.174999999999997</v>
      </c>
      <c r="AQ38" s="55">
        <f>SUM(AO38:AP38)</f>
        <v>3128.5450000000005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24.5</v>
      </c>
      <c r="H39" s="57"/>
      <c r="I39" s="57"/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18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2017-03-15T17:32:23Z</dcterms:modified>
</cp:coreProperties>
</file>