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<sst xmlns="http://schemas.openxmlformats.org/spreadsheetml/2006/main" count="344" uniqueCount="70">
  <si>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</si>
  <si>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</si>
  <si>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</si>
  <si>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</si>
  <si>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</si>
  <si>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</si>
  <si>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</si>
  <si>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</si>
  <si>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</si>
  <si>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</si>
  <si>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</si>
  <si>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</si>
  <si>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</si>
  <si>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</si>
  <si>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</si>
  <si>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</si>
  <si>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</si>
  <si>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</si>
  <si>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</si>
  <si>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</si>
  <si>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</si>
  <si>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</si>
  <si>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</si>
  <si>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</si>
  <si>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</si>
  <si>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</si>
  <si>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</si>
  <si>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</si>
  <si>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</si>
  <si>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</si>
  <si>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</si>
  <si>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</si>
  <si>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</si>
  <si>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</si>
  <si>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</si>
  <si>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</si>
  <si>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</si>
  <si>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</si>
  <si>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</si>
  <si>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</si>
  <si>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</si>
  <si>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</si>
  <si>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</si>
  <si>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</si>
  <si>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</si>
  <si>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</si>
  <si>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</si>
  <si>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</si>
  <si>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</si>
  <si>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</si>
  <si>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</si>
  <si>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</si>
  <si>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</si>
  <si>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</si>
  <si>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</si>
  <si>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</si>
  <si>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</si>
  <si>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</si>
  <si>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</si>
  <si>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</si>
  <si>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</si>
  <si>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</si>
  <si>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</si>
  <si>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</si>
  <si>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005-2011-PRODUCE</t>
  </si>
  <si>
    <t xml:space="preserve">        Fecha : 14/01/2011</t>
  </si>
  <si>
    <t>9.5-13.5</t>
  </si>
  <si>
    <t>AGUJILLA</t>
  </si>
  <si>
    <t>s/m</t>
  </si>
  <si>
    <t>Callao, 17 de Enero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</si>
</sst>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174" fontId="10" fillId="0" borderId="14" xfId="0" applyNumberFormat="1" applyFont="1" applyBorder="1" applyAlignment="1">
      <alignment horizontal="center"/>
    </xf>
    <xf numFmtId="174" fontId="11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Y19">
      <selection activeCell="AT37" sqref="AT37"/>
    </sheetView>
  </sheetViews>
  <sheetFormatPr defaultColWidth="11.421875" defaultRowHeight="12.75"/>
  <cols>
    <col min="2" max="2" width="20.00390625" style="0" customWidth="1"/>
    <col min="3" max="3" width="8.421875" style="0" customWidth="1"/>
    <col min="4" max="4" width="9.7109375" style="0" customWidth="1"/>
    <col min="5" max="5" width="8.57421875" style="0" customWidth="1"/>
    <col min="6" max="6" width="9.28125" style="0" customWidth="1"/>
    <col min="7" max="7" width="7.140625" style="0" customWidth="1"/>
    <col min="8" max="8" width="6.28125" style="0" customWidth="1"/>
    <col min="9" max="9" width="10.28125" style="0" customWidth="1"/>
    <col min="10" max="10" width="12.8515625" style="0" customWidth="1"/>
    <col min="11" max="11" width="8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57421875" style="0" customWidth="1"/>
    <col min="16" max="16" width="7.28125" style="0" customWidth="1"/>
    <col min="17" max="17" width="8.28125" style="0" customWidth="1"/>
    <col min="18" max="18" width="6.28125" style="0" customWidth="1"/>
    <col min="19" max="19" width="8.57421875" style="0" customWidth="1"/>
    <col min="20" max="20" width="7.28125" style="0" customWidth="1"/>
    <col min="21" max="21" width="9.140625" style="0" customWidth="1"/>
    <col min="22" max="22" width="7.28125" style="0" customWidth="1"/>
    <col min="23" max="23" width="8.57421875" style="0" customWidth="1"/>
    <col min="24" max="24" width="7.421875" style="0" customWidth="1"/>
    <col min="25" max="25" width="8.57421875" style="0" customWidth="1"/>
    <col min="26" max="26" width="8.8515625" style="0" customWidth="1"/>
    <col min="27" max="27" width="9.8515625" style="0" customWidth="1"/>
    <col min="28" max="28" width="7.140625" style="0" customWidth="1"/>
    <col min="29" max="29" width="11.574218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7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58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65</v>
      </c>
      <c r="AP6" s="84"/>
      <c r="AQ6" s="94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5" t="s">
        <v>5</v>
      </c>
      <c r="D8" s="92"/>
      <c r="E8" s="95" t="s">
        <v>6</v>
      </c>
      <c r="F8" s="92"/>
      <c r="G8" s="96" t="s">
        <v>7</v>
      </c>
      <c r="H8" s="97"/>
      <c r="I8" s="86" t="s">
        <v>8</v>
      </c>
      <c r="J8" s="87"/>
      <c r="K8" s="95" t="s">
        <v>9</v>
      </c>
      <c r="L8" s="92"/>
      <c r="M8" s="95" t="s">
        <v>10</v>
      </c>
      <c r="N8" s="87"/>
      <c r="O8" s="86" t="s">
        <v>11</v>
      </c>
      <c r="P8" s="92"/>
      <c r="Q8" s="86" t="s">
        <v>12</v>
      </c>
      <c r="R8" s="92"/>
      <c r="S8" s="86" t="s">
        <v>13</v>
      </c>
      <c r="T8" s="92"/>
      <c r="U8" s="86" t="s">
        <v>14</v>
      </c>
      <c r="V8" s="92"/>
      <c r="W8" s="96" t="s">
        <v>15</v>
      </c>
      <c r="X8" s="102"/>
      <c r="Y8" s="96" t="s">
        <v>16</v>
      </c>
      <c r="Z8" s="102"/>
      <c r="AA8" s="96" t="s">
        <v>17</v>
      </c>
      <c r="AB8" s="102"/>
      <c r="AC8" s="100" t="s">
        <v>18</v>
      </c>
      <c r="AD8" s="101"/>
      <c r="AE8" s="88" t="s">
        <v>19</v>
      </c>
      <c r="AF8" s="91"/>
      <c r="AG8" s="88" t="s">
        <v>20</v>
      </c>
      <c r="AH8" s="91"/>
      <c r="AI8" s="90" t="s">
        <v>57</v>
      </c>
      <c r="AJ8" s="91"/>
      <c r="AK8" s="88" t="s">
        <v>21</v>
      </c>
      <c r="AL8" s="89"/>
      <c r="AM8" s="86" t="s">
        <v>22</v>
      </c>
      <c r="AN8" s="87"/>
      <c r="AO8" s="98" t="s">
        <v>23</v>
      </c>
      <c r="AP8" s="99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550</v>
      </c>
      <c r="D10" s="28">
        <v>3050</v>
      </c>
      <c r="E10" s="28">
        <v>93</v>
      </c>
      <c r="F10" s="28">
        <v>1268</v>
      </c>
      <c r="G10" s="46">
        <v>0</v>
      </c>
      <c r="H10" s="46">
        <v>0</v>
      </c>
      <c r="I10" s="28">
        <v>7586</v>
      </c>
      <c r="J10" s="28">
        <v>2749</v>
      </c>
      <c r="K10" s="28">
        <v>702</v>
      </c>
      <c r="L10" s="46">
        <v>0</v>
      </c>
      <c r="M10" s="46">
        <v>0</v>
      </c>
      <c r="N10" s="46">
        <v>0</v>
      </c>
      <c r="O10" s="28">
        <v>806</v>
      </c>
      <c r="P10" s="46">
        <v>0</v>
      </c>
      <c r="Q10" s="28">
        <v>370</v>
      </c>
      <c r="R10" s="46">
        <v>0</v>
      </c>
      <c r="S10" s="46">
        <v>1050</v>
      </c>
      <c r="T10" s="46">
        <v>0</v>
      </c>
      <c r="U10" s="46">
        <v>140</v>
      </c>
      <c r="V10" s="46">
        <v>25</v>
      </c>
      <c r="W10" s="28">
        <v>1045</v>
      </c>
      <c r="X10" s="28">
        <v>50</v>
      </c>
      <c r="Y10" s="28">
        <v>1336</v>
      </c>
      <c r="Z10" s="28">
        <v>153</v>
      </c>
      <c r="AA10" s="28">
        <v>4539</v>
      </c>
      <c r="AB10" s="46">
        <v>0</v>
      </c>
      <c r="AC10" s="28">
        <v>11243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29460</v>
      </c>
      <c r="AP10" s="28">
        <f>SUMIF($C$9:$AN$9,"I.Mad",C10:AN10)</f>
        <v>7295</v>
      </c>
      <c r="AQ10" s="28">
        <f>SUM(AO10:AP10)</f>
        <v>36755</v>
      </c>
    </row>
    <row r="11" spans="2:43" ht="20.25">
      <c r="B11" s="29" t="s">
        <v>28</v>
      </c>
      <c r="C11" s="30">
        <v>7</v>
      </c>
      <c r="D11" s="30">
        <v>98</v>
      </c>
      <c r="E11" s="30">
        <v>1</v>
      </c>
      <c r="F11" s="30">
        <v>42</v>
      </c>
      <c r="G11" s="50" t="s">
        <v>29</v>
      </c>
      <c r="H11" s="50" t="s">
        <v>29</v>
      </c>
      <c r="I11" s="30">
        <v>68</v>
      </c>
      <c r="J11" s="30">
        <v>65</v>
      </c>
      <c r="K11" s="30">
        <v>6</v>
      </c>
      <c r="L11" s="50" t="s">
        <v>29</v>
      </c>
      <c r="M11" s="50" t="s">
        <v>29</v>
      </c>
      <c r="N11" s="50" t="s">
        <v>29</v>
      </c>
      <c r="O11" s="30">
        <v>6</v>
      </c>
      <c r="P11" s="50" t="s">
        <v>29</v>
      </c>
      <c r="Q11" s="30">
        <v>2</v>
      </c>
      <c r="R11" s="50" t="s">
        <v>29</v>
      </c>
      <c r="S11" s="30">
        <v>3</v>
      </c>
      <c r="T11" s="50" t="s">
        <v>29</v>
      </c>
      <c r="U11" s="30">
        <v>2</v>
      </c>
      <c r="V11" s="30">
        <v>1</v>
      </c>
      <c r="W11" s="30">
        <v>13</v>
      </c>
      <c r="X11" s="30">
        <v>1</v>
      </c>
      <c r="Y11" s="30">
        <v>30</v>
      </c>
      <c r="Z11" s="30">
        <v>3</v>
      </c>
      <c r="AA11" s="30">
        <v>25</v>
      </c>
      <c r="AB11" s="50" t="s">
        <v>29</v>
      </c>
      <c r="AC11" s="30">
        <v>51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214</v>
      </c>
      <c r="AP11" s="28">
        <f>SUMIF($C$9:$AN$9,"I.Mad",C11:AN11)</f>
        <v>210</v>
      </c>
      <c r="AQ11" s="28">
        <f>SUM(AO11:AP11)</f>
        <v>424</v>
      </c>
    </row>
    <row r="12" spans="2:43" ht="20.25">
      <c r="B12" s="29" t="s">
        <v>30</v>
      </c>
      <c r="C12" s="30">
        <v>2</v>
      </c>
      <c r="D12" s="30">
        <v>16</v>
      </c>
      <c r="E12" s="30">
        <v>1</v>
      </c>
      <c r="F12" s="30">
        <v>10</v>
      </c>
      <c r="G12" s="50" t="s">
        <v>29</v>
      </c>
      <c r="H12" s="50" t="s">
        <v>29</v>
      </c>
      <c r="I12" s="30">
        <v>13</v>
      </c>
      <c r="J12" s="30">
        <v>4</v>
      </c>
      <c r="K12" s="30">
        <v>5</v>
      </c>
      <c r="L12" s="50" t="s">
        <v>29</v>
      </c>
      <c r="M12" s="50" t="s">
        <v>29</v>
      </c>
      <c r="N12" s="50" t="s">
        <v>29</v>
      </c>
      <c r="O12" s="30">
        <v>4</v>
      </c>
      <c r="P12" s="50" t="s">
        <v>29</v>
      </c>
      <c r="Q12" s="30">
        <v>2</v>
      </c>
      <c r="R12" s="50" t="s">
        <v>29</v>
      </c>
      <c r="S12" s="30">
        <v>2</v>
      </c>
      <c r="T12" s="50" t="s">
        <v>29</v>
      </c>
      <c r="U12" s="30">
        <v>2</v>
      </c>
      <c r="V12" s="28" t="s">
        <v>68</v>
      </c>
      <c r="W12" s="30">
        <v>6</v>
      </c>
      <c r="X12" s="30">
        <v>1</v>
      </c>
      <c r="Y12" s="30">
        <v>9</v>
      </c>
      <c r="Z12" s="28">
        <v>1</v>
      </c>
      <c r="AA12" s="30">
        <v>8</v>
      </c>
      <c r="AB12" s="50" t="s">
        <v>29</v>
      </c>
      <c r="AC12" s="30">
        <v>15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69</v>
      </c>
      <c r="AP12" s="28">
        <f>SUMIF($C$9:$AN$9,"I.Mad",C12:AN12)</f>
        <v>32</v>
      </c>
      <c r="AQ12" s="28">
        <f>SUM(AO12:AP12)</f>
        <v>101</v>
      </c>
    </row>
    <row r="13" spans="2:43" ht="20.25">
      <c r="B13" s="29" t="s">
        <v>31</v>
      </c>
      <c r="C13" s="30">
        <v>0.02</v>
      </c>
      <c r="D13" s="30">
        <v>0</v>
      </c>
      <c r="E13" s="30">
        <v>0.6</v>
      </c>
      <c r="F13" s="30">
        <v>0</v>
      </c>
      <c r="G13" s="50" t="s">
        <v>29</v>
      </c>
      <c r="H13" s="50" t="s">
        <v>29</v>
      </c>
      <c r="I13" s="30">
        <v>0.64</v>
      </c>
      <c r="J13" s="30">
        <v>19.45</v>
      </c>
      <c r="K13" s="30">
        <v>0.16</v>
      </c>
      <c r="L13" s="50" t="s">
        <v>29</v>
      </c>
      <c r="M13" s="50" t="s">
        <v>29</v>
      </c>
      <c r="N13" s="50" t="s">
        <v>29</v>
      </c>
      <c r="O13" s="30">
        <v>0.93</v>
      </c>
      <c r="P13" s="50" t="s">
        <v>29</v>
      </c>
      <c r="Q13" s="30">
        <v>9</v>
      </c>
      <c r="R13" s="50" t="s">
        <v>29</v>
      </c>
      <c r="S13" s="30">
        <v>14.4</v>
      </c>
      <c r="T13" s="50" t="s">
        <v>29</v>
      </c>
      <c r="U13" s="30">
        <v>3.1</v>
      </c>
      <c r="V13" s="50" t="s">
        <v>29</v>
      </c>
      <c r="W13" s="30">
        <v>0.9</v>
      </c>
      <c r="X13" s="30">
        <v>0</v>
      </c>
      <c r="Y13" s="30">
        <v>8.3</v>
      </c>
      <c r="Z13" s="30">
        <v>0</v>
      </c>
      <c r="AA13" s="30">
        <v>10.17</v>
      </c>
      <c r="AB13" s="50" t="s">
        <v>29</v>
      </c>
      <c r="AC13" s="30">
        <v>24.88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>
        <v>15</v>
      </c>
      <c r="D14" s="60">
        <v>15.5</v>
      </c>
      <c r="E14" s="60">
        <v>15.5</v>
      </c>
      <c r="F14" s="60">
        <v>15</v>
      </c>
      <c r="G14" s="50" t="s">
        <v>29</v>
      </c>
      <c r="H14" s="50" t="s">
        <v>29</v>
      </c>
      <c r="I14" s="60">
        <v>13.5</v>
      </c>
      <c r="J14" s="81" t="s">
        <v>66</v>
      </c>
      <c r="K14" s="82">
        <v>13.5</v>
      </c>
      <c r="L14" s="50" t="s">
        <v>29</v>
      </c>
      <c r="M14" s="50" t="s">
        <v>29</v>
      </c>
      <c r="N14" s="50" t="s">
        <v>29</v>
      </c>
      <c r="O14" s="82">
        <v>13</v>
      </c>
      <c r="P14" s="50" t="s">
        <v>29</v>
      </c>
      <c r="Q14" s="60">
        <v>12.5</v>
      </c>
      <c r="R14" s="50" t="s">
        <v>29</v>
      </c>
      <c r="S14" s="60">
        <v>12.5</v>
      </c>
      <c r="T14" s="50" t="s">
        <v>29</v>
      </c>
      <c r="U14" s="60">
        <v>12.5</v>
      </c>
      <c r="V14" s="50" t="s">
        <v>29</v>
      </c>
      <c r="W14" s="60">
        <v>14</v>
      </c>
      <c r="X14" s="60">
        <v>14</v>
      </c>
      <c r="Y14" s="60">
        <v>12.5</v>
      </c>
      <c r="Z14" s="60">
        <v>14.5</v>
      </c>
      <c r="AA14" s="82">
        <v>13</v>
      </c>
      <c r="AB14" s="50" t="s">
        <v>29</v>
      </c>
      <c r="AC14" s="60">
        <v>12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60</v>
      </c>
      <c r="D21" s="40"/>
      <c r="E21" s="37"/>
      <c r="G21" s="53" t="s">
        <v>59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>
        <v>1</v>
      </c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</v>
      </c>
      <c r="AP23" s="28">
        <f t="shared" si="1"/>
        <v>0</v>
      </c>
      <c r="AQ23" s="28">
        <f>SUM(AE18)</f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67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>
        <v>16</v>
      </c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16</v>
      </c>
      <c r="AP32" s="28">
        <f t="shared" si="1"/>
        <v>0</v>
      </c>
      <c r="AQ32" s="28">
        <f t="shared" si="2"/>
        <v>16</v>
      </c>
    </row>
    <row r="33" spans="2:43" ht="20.25">
      <c r="B33" s="29" t="s">
        <v>48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50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51</v>
      </c>
      <c r="C36" s="28">
        <f>+SUM(C10,C16,C22:C35)</f>
        <v>550</v>
      </c>
      <c r="D36" s="28">
        <f aca="true" t="shared" si="3" ref="D36:AN36">+SUM(D10,D16,D22:D35)</f>
        <v>3050</v>
      </c>
      <c r="E36" s="28">
        <f t="shared" si="3"/>
        <v>93</v>
      </c>
      <c r="F36" s="28">
        <f t="shared" si="3"/>
        <v>1268</v>
      </c>
      <c r="G36" s="28">
        <f t="shared" si="3"/>
        <v>0</v>
      </c>
      <c r="H36" s="28">
        <f t="shared" si="3"/>
        <v>0</v>
      </c>
      <c r="I36" s="28">
        <f t="shared" si="3"/>
        <v>7587</v>
      </c>
      <c r="J36" s="28">
        <f t="shared" si="3"/>
        <v>2749</v>
      </c>
      <c r="K36" s="28">
        <f t="shared" si="3"/>
        <v>702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806</v>
      </c>
      <c r="P36" s="28">
        <f t="shared" si="3"/>
        <v>0</v>
      </c>
      <c r="Q36" s="28">
        <f t="shared" si="3"/>
        <v>370</v>
      </c>
      <c r="R36" s="28">
        <f t="shared" si="3"/>
        <v>0</v>
      </c>
      <c r="S36" s="28">
        <f t="shared" si="3"/>
        <v>1050</v>
      </c>
      <c r="T36" s="28">
        <f t="shared" si="3"/>
        <v>0</v>
      </c>
      <c r="U36" s="28">
        <f t="shared" si="3"/>
        <v>140</v>
      </c>
      <c r="V36" s="28">
        <f t="shared" si="3"/>
        <v>25</v>
      </c>
      <c r="W36" s="28">
        <f t="shared" si="3"/>
        <v>1045</v>
      </c>
      <c r="X36" s="28">
        <f t="shared" si="3"/>
        <v>50</v>
      </c>
      <c r="Y36" s="28">
        <f t="shared" si="3"/>
        <v>1352</v>
      </c>
      <c r="Z36" s="28">
        <f t="shared" si="3"/>
        <v>153</v>
      </c>
      <c r="AA36" s="28">
        <f t="shared" si="3"/>
        <v>4539</v>
      </c>
      <c r="AB36" s="28">
        <f t="shared" si="3"/>
        <v>0</v>
      </c>
      <c r="AC36" s="28">
        <f t="shared" si="3"/>
        <v>11243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29477</v>
      </c>
      <c r="AP36" s="28">
        <f>SUM(AP10,AP16,AP22:AP35)</f>
        <v>7295</v>
      </c>
      <c r="AQ36" s="28">
        <f>SUM(AO36:AP36)</f>
        <v>36772</v>
      </c>
    </row>
    <row r="37" spans="2:43" ht="22.5" customHeight="1">
      <c r="B37" s="27" t="s">
        <v>52</v>
      </c>
      <c r="C37" s="63">
        <v>19.4</v>
      </c>
      <c r="D37" s="63"/>
      <c r="E37" s="63"/>
      <c r="F37" s="63"/>
      <c r="G37" s="63">
        <v>15.7</v>
      </c>
      <c r="H37" s="63"/>
      <c r="I37" s="63">
        <v>18.6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15.5</v>
      </c>
      <c r="V37" s="63"/>
      <c r="W37" s="63"/>
      <c r="X37" s="63"/>
      <c r="Y37" s="63">
        <v>14.3</v>
      </c>
      <c r="Z37" s="63"/>
      <c r="AA37" s="63"/>
      <c r="AB37" s="63"/>
      <c r="AC37" s="63">
        <v>23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14</v>
      </c>
      <c r="AN37" s="65"/>
      <c r="AO37" s="66"/>
      <c r="AP37" s="66"/>
      <c r="AQ37" s="67"/>
    </row>
    <row r="38" spans="2:43" ht="15.75">
      <c r="B38" s="68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56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69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2011-01-14T05:26:09Z</cp:lastPrinted>
  <dcterms:created xsi:type="dcterms:W3CDTF">2008-10-21T17:58:04Z</dcterms:created>
  <dcterms:modified xsi:type="dcterms:W3CDTF">2011-01-17T04:21:00Z</dcterms:modified>
  <cp:category/>
  <cp:version/>
  <cp:contentType/>
  <cp:contentStatus/>
</cp:coreProperties>
</file>