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Q33" i="1" s="1"/>
  <c r="AO33" i="1"/>
  <c r="AP32" i="1"/>
  <c r="AO32" i="1"/>
  <c r="AQ32" i="1" s="1"/>
  <c r="AP31" i="1"/>
  <c r="AO31" i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P20" i="1"/>
  <c r="AO20" i="1"/>
  <c r="AQ20" i="1" s="1"/>
  <c r="AP19" i="1"/>
  <c r="AO19" i="1"/>
  <c r="AQ19" i="1" s="1"/>
  <c r="AP18" i="1"/>
  <c r="AQ18" i="1" s="1"/>
  <c r="AO18" i="1"/>
  <c r="AP14" i="1"/>
  <c r="AO14" i="1"/>
  <c r="AP13" i="1"/>
  <c r="AO13" i="1"/>
  <c r="AP12" i="1"/>
  <c r="AP41" i="1" s="1"/>
  <c r="AO12" i="1"/>
  <c r="AO41" i="1" s="1"/>
  <c r="AQ24" i="1" l="1"/>
  <c r="AQ29" i="1"/>
  <c r="AQ31" i="1"/>
  <c r="AQ37" i="1"/>
  <c r="AQ25" i="1"/>
  <c r="AQ41" i="1"/>
  <c r="AQ14" i="1"/>
  <c r="AQ12" i="1"/>
  <c r="AQ13" i="1"/>
</calcChain>
</file>

<file path=xl/sharedStrings.xml><?xml version="1.0" encoding="utf-8"?>
<sst xmlns="http://schemas.openxmlformats.org/spreadsheetml/2006/main" count="402" uniqueCount="71">
  <si>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</si>
  <si>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</si>
  <si>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</si>
  <si>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</si>
  <si>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</si>
  <si>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</si>
  <si>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</si>
  <si>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</si>
  <si>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</si>
  <si>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</si>
  <si>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</si>
  <si>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</si>
  <si>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</si>
  <si>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</si>
  <si>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</si>
  <si>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</si>
  <si>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</si>
  <si>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</si>
  <si>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</si>
  <si>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</si>
  <si>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</si>
  <si>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</si>
  <si>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</si>
  <si>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</si>
  <si>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</si>
  <si>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</si>
  <si>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</si>
  <si>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</si>
  <si>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</si>
  <si>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</si>
  <si>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</si>
  <si>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</si>
  <si>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</si>
  <si>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</si>
  <si>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</si>
  <si>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</si>
  <si>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</si>
  <si>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</si>
  <si>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</si>
  <si>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</si>
  <si>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</si>
  <si>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</si>
  <si>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</si>
  <si>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</si>
  <si>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</si>
  <si>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</si>
  <si>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</si>
  <si>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</si>
  <si>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</si>
  <si>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</si>
  <si>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</si>
  <si>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</si>
  <si>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</si>
  <si>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</si>
  <si>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</si>
  <si>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</si>
  <si>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</si>
  <si>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</si>
  <si>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</si>
  <si>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</si>
  <si>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</si>
  <si>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</si>
  <si>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</si>
  <si>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</si>
  <si>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</si>
  <si>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</si>
  <si>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</si>
  <si>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 xml:space="preserve">        Fecha  : 13/12/2019</t>
  </si>
  <si>
    <t>Callao, 16 de diciembre del 2019</t>
  </si>
  <si>
    <t>8.5 y 13.5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</si>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</sst>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5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5" fillId="0" borderId="0" xfId="0" applyFont="1"/>
    <xf numFmtId="0" fontId="12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Z23" sqref="Z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67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35" t="s">
        <v>32</v>
      </c>
      <c r="AG11" s="34" t="s">
        <v>31</v>
      </c>
      <c r="AH11" s="35" t="s">
        <v>32</v>
      </c>
      <c r="AI11" s="34" t="s">
        <v>31</v>
      </c>
      <c r="AJ11" s="35" t="s">
        <v>32</v>
      </c>
      <c r="AK11" s="35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400</v>
      </c>
      <c r="F12" s="38">
        <v>1237</v>
      </c>
      <c r="G12" s="38">
        <v>0</v>
      </c>
      <c r="H12" s="38">
        <v>41.185000000000002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46.344999999999999</v>
      </c>
      <c r="Z12" s="38">
        <v>0</v>
      </c>
      <c r="AA12" s="38">
        <v>0</v>
      </c>
      <c r="AB12" s="38">
        <v>0</v>
      </c>
      <c r="AC12" s="38">
        <v>170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616.34500000000003</v>
      </c>
      <c r="AP12" s="38">
        <f>SUMIF($C$11:$AN$11,"I.Mad",C12:AN12)</f>
        <v>1278.1849999999999</v>
      </c>
      <c r="AQ12" s="38">
        <f>SUM(AO12:AP12)</f>
        <v>1894.53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>
        <v>4</v>
      </c>
      <c r="F13" s="38">
        <v>42</v>
      </c>
      <c r="G13" s="38" t="s">
        <v>35</v>
      </c>
      <c r="H13" s="38">
        <v>2</v>
      </c>
      <c r="I13" s="38" t="s">
        <v>35</v>
      </c>
      <c r="J13" s="38" t="s">
        <v>35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 t="s">
        <v>35</v>
      </c>
      <c r="R13" s="38" t="s">
        <v>35</v>
      </c>
      <c r="S13" s="38" t="s">
        <v>35</v>
      </c>
      <c r="T13" s="38" t="s">
        <v>35</v>
      </c>
      <c r="U13" s="38" t="s">
        <v>35</v>
      </c>
      <c r="V13" s="38" t="s">
        <v>35</v>
      </c>
      <c r="W13" s="38" t="s">
        <v>35</v>
      </c>
      <c r="X13" s="38" t="s">
        <v>35</v>
      </c>
      <c r="Y13" s="38">
        <v>2</v>
      </c>
      <c r="Z13" s="38" t="s">
        <v>35</v>
      </c>
      <c r="AA13" s="38" t="s">
        <v>35</v>
      </c>
      <c r="AB13" s="38" t="s">
        <v>35</v>
      </c>
      <c r="AC13" s="38">
        <v>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11</v>
      </c>
      <c r="AP13" s="38">
        <f>SUMIF($C$11:$AN$11,"I.Mad",C13:AN13)</f>
        <v>44</v>
      </c>
      <c r="AQ13" s="38">
        <f>SUM(AO13:AP13)</f>
        <v>55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70</v>
      </c>
      <c r="F14" s="38">
        <v>5</v>
      </c>
      <c r="G14" s="38" t="s">
        <v>35</v>
      </c>
      <c r="H14" s="38">
        <v>2</v>
      </c>
      <c r="I14" s="38" t="s">
        <v>35</v>
      </c>
      <c r="J14" s="38" t="s">
        <v>35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 t="s">
        <v>35</v>
      </c>
      <c r="R14" s="38" t="s">
        <v>35</v>
      </c>
      <c r="S14" s="38" t="s">
        <v>35</v>
      </c>
      <c r="T14" s="38" t="s">
        <v>35</v>
      </c>
      <c r="U14" s="38" t="s">
        <v>35</v>
      </c>
      <c r="V14" s="38" t="s">
        <v>35</v>
      </c>
      <c r="W14" s="38" t="s">
        <v>35</v>
      </c>
      <c r="X14" s="38" t="s">
        <v>35</v>
      </c>
      <c r="Y14" s="38">
        <v>1</v>
      </c>
      <c r="Z14" s="38" t="s">
        <v>35</v>
      </c>
      <c r="AA14" s="38" t="s">
        <v>35</v>
      </c>
      <c r="AB14" s="38" t="s">
        <v>35</v>
      </c>
      <c r="AC14" s="38">
        <v>2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3</v>
      </c>
      <c r="AP14" s="38">
        <f>SUMIF($C$11:$AN$11,"I.Mad",C14:AN14)</f>
        <v>7</v>
      </c>
      <c r="AQ14" s="38">
        <f>SUM(AO14:AP14)</f>
        <v>10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>
        <v>0.42677191713655854</v>
      </c>
      <c r="G15" s="38" t="s">
        <v>35</v>
      </c>
      <c r="H15" s="38">
        <v>0.28592242076247981</v>
      </c>
      <c r="I15" s="38" t="s">
        <v>35</v>
      </c>
      <c r="J15" s="38" t="s">
        <v>35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 t="s">
        <v>35</v>
      </c>
      <c r="R15" s="38" t="s">
        <v>35</v>
      </c>
      <c r="S15" s="38" t="s">
        <v>35</v>
      </c>
      <c r="T15" s="38" t="s">
        <v>35</v>
      </c>
      <c r="U15" s="38" t="s">
        <v>35</v>
      </c>
      <c r="V15" s="38" t="s">
        <v>35</v>
      </c>
      <c r="W15" s="38" t="s">
        <v>35</v>
      </c>
      <c r="X15" s="38" t="s">
        <v>35</v>
      </c>
      <c r="Y15" s="38">
        <v>17.714289999999998</v>
      </c>
      <c r="Z15" s="38" t="s">
        <v>35</v>
      </c>
      <c r="AA15" s="38" t="s">
        <v>35</v>
      </c>
      <c r="AB15" s="38" t="s">
        <v>35</v>
      </c>
      <c r="AC15" s="38">
        <v>61.241230421557255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>
        <v>14.5</v>
      </c>
      <c r="G16" s="44" t="s">
        <v>35</v>
      </c>
      <c r="H16" s="44" t="s">
        <v>69</v>
      </c>
      <c r="I16" s="44" t="s">
        <v>35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 t="s">
        <v>35</v>
      </c>
      <c r="R16" s="44" t="s">
        <v>35</v>
      </c>
      <c r="S16" s="44" t="s">
        <v>35</v>
      </c>
      <c r="T16" s="44" t="s">
        <v>35</v>
      </c>
      <c r="U16" s="44" t="s">
        <v>35</v>
      </c>
      <c r="V16" s="44" t="s">
        <v>35</v>
      </c>
      <c r="W16" s="44" t="s">
        <v>35</v>
      </c>
      <c r="X16" s="44" t="s">
        <v>35</v>
      </c>
      <c r="Y16" s="44">
        <v>12.5</v>
      </c>
      <c r="Z16" s="44" t="s">
        <v>35</v>
      </c>
      <c r="AA16" s="44" t="s">
        <v>35</v>
      </c>
      <c r="AB16" s="44" t="s">
        <v>35</v>
      </c>
      <c r="AC16" s="44">
        <v>11.5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400</v>
      </c>
      <c r="F41" s="51">
        <f t="shared" si="3"/>
        <v>1237</v>
      </c>
      <c r="G41" s="51">
        <f t="shared" si="3"/>
        <v>0</v>
      </c>
      <c r="H41" s="51">
        <f t="shared" si="3"/>
        <v>41.185000000000002</v>
      </c>
      <c r="I41" s="51">
        <f t="shared" si="3"/>
        <v>0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46.344999999999999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170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616.34500000000003</v>
      </c>
      <c r="AP41" s="51">
        <f>SUM(AP12,AP18,AP24:AP37)</f>
        <v>1278.1849999999999</v>
      </c>
      <c r="AQ41" s="51">
        <f t="shared" si="2"/>
        <v>1894.53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19.8</v>
      </c>
      <c r="H42" s="44"/>
      <c r="I42" s="59">
        <v>21.3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15.4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5"/>
      <c r="AI47" s="75"/>
      <c r="AJ47" s="75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215</cp:revision>
  <cp:lastPrinted>2018-11-19T17:24:41Z</cp:lastPrinted>
  <dcterms:created xsi:type="dcterms:W3CDTF">2008-10-21T17:58:04Z</dcterms:created>
  <dcterms:modified xsi:type="dcterms:W3CDTF">2019-12-16T16:43:42Z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