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13125" windowHeight="873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<sst xmlns="http://schemas.openxmlformats.org/spreadsheetml/2006/main" count="368" uniqueCount="69">
  <si>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</si>
  <si>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</si>
  <si>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</si>
  <si>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</si>
  <si>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</si>
  <si>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</si>
  <si>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</si>
  <si>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</si>
  <si>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</si>
  <si>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</si>
  <si>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</si>
  <si>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</si>
  <si>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</si>
  <si>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</si>
  <si>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</si>
  <si>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</si>
  <si>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</si>
  <si>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</si>
  <si>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</si>
  <si>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</si>
  <si>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</si>
  <si>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</si>
  <si>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</si>
  <si>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</si>
  <si>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</si>
  <si>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</si>
  <si>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</si>
  <si>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</si>
  <si>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</si>
  <si>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</si>
  <si>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</si>
  <si>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</si>
  <si>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</si>
  <si>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</si>
  <si>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</si>
  <si>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</si>
  <si>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</si>
  <si>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</si>
  <si>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</si>
  <si>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</si>
  <si>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</si>
  <si>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</si>
  <si>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</si>
  <si>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</si>
  <si>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</si>
  <si>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</si>
  <si>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</si>
  <si>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</si>
  <si>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</si>
  <si>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</si>
  <si>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</si>
  <si>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</si>
  <si>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</si>
  <si>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</si>
  <si>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</si>
  <si>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</si>
  <si>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</si>
  <si>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</si>
  <si>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</si>
  <si>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</si>
  <si>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</si>
  <si>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</si>
  <si>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</si>
  <si>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</si>
  <si>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</si>
  <si>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 xml:space="preserve">        Fecha  : 13/12/2018</t>
  </si>
  <si>
    <t>Callao, 14 de diciembre del 2018</t>
  </si>
  <si>
    <t>SM</t>
  </si>
  <si>
    <t>AGUJILLA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</si>
</sst>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G1" zoomScale="25" zoomScaleNormal="25" workbookViewId="0">
      <selection activeCell="O24" sqref="O24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65</v>
      </c>
      <c r="AP8" s="118"/>
      <c r="AQ8" s="118"/>
    </row>
    <row r="9" spans="2:48" ht="26.25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23" t="s">
        <v>63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5852.09</v>
      </c>
      <c r="H12" s="51">
        <v>4514.0249999999996</v>
      </c>
      <c r="I12" s="51">
        <v>14979</v>
      </c>
      <c r="J12" s="51">
        <v>0</v>
      </c>
      <c r="K12" s="51">
        <v>757.26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6645</v>
      </c>
      <c r="R12" s="51">
        <v>305</v>
      </c>
      <c r="S12" s="51">
        <v>4320</v>
      </c>
      <c r="T12" s="51">
        <v>260</v>
      </c>
      <c r="U12" s="51">
        <v>800</v>
      </c>
      <c r="V12" s="51">
        <v>1575</v>
      </c>
      <c r="W12" s="51">
        <v>7640</v>
      </c>
      <c r="X12" s="51">
        <v>0</v>
      </c>
      <c r="Y12" s="51">
        <v>8531.5400000000009</v>
      </c>
      <c r="Z12" s="51">
        <v>106.735</v>
      </c>
      <c r="AA12" s="51">
        <v>1554.3308620689654</v>
      </c>
      <c r="AB12" s="51">
        <v>0</v>
      </c>
      <c r="AC12" s="51">
        <v>4794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55873.220862068963</v>
      </c>
      <c r="AP12" s="52">
        <f>SUMIF($C$11:$AN$11,"I.Mad",C12:AN12)</f>
        <v>6760.7599999999993</v>
      </c>
      <c r="AQ12" s="52">
        <f>SUM(AO12:AP12)</f>
        <v>62633.980862068966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22</v>
      </c>
      <c r="H13" s="53">
        <v>70</v>
      </c>
      <c r="I13" s="53">
        <v>44</v>
      </c>
      <c r="J13" s="53" t="s">
        <v>19</v>
      </c>
      <c r="K13" s="53">
        <v>2</v>
      </c>
      <c r="L13" s="53">
        <v>0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26</v>
      </c>
      <c r="R13" s="53">
        <v>4</v>
      </c>
      <c r="S13" s="53">
        <v>18</v>
      </c>
      <c r="T13" s="53">
        <v>3</v>
      </c>
      <c r="U13" s="53">
        <v>5</v>
      </c>
      <c r="V13" s="53">
        <v>18</v>
      </c>
      <c r="W13" s="53">
        <v>25</v>
      </c>
      <c r="X13" s="53" t="s">
        <v>19</v>
      </c>
      <c r="Y13" s="53">
        <v>30</v>
      </c>
      <c r="Z13" s="53">
        <v>1</v>
      </c>
      <c r="AA13" s="53">
        <v>6</v>
      </c>
      <c r="AB13" s="53" t="s">
        <v>19</v>
      </c>
      <c r="AC13" s="53">
        <v>14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192</v>
      </c>
      <c r="AP13" s="52">
        <f>SUMIF($C$11:$AN$11,"I.Mad",C13:AN13)</f>
        <v>96</v>
      </c>
      <c r="AQ13" s="52">
        <f>SUM(AO13:AP13)</f>
        <v>288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9</v>
      </c>
      <c r="H14" s="53">
        <v>9</v>
      </c>
      <c r="I14" s="53">
        <v>10</v>
      </c>
      <c r="J14" s="53" t="s">
        <v>19</v>
      </c>
      <c r="K14" s="53" t="s">
        <v>67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10</v>
      </c>
      <c r="R14" s="53" t="s">
        <v>67</v>
      </c>
      <c r="S14" s="53">
        <v>7</v>
      </c>
      <c r="T14" s="53" t="s">
        <v>67</v>
      </c>
      <c r="U14" s="53">
        <v>1</v>
      </c>
      <c r="V14" s="53">
        <v>5</v>
      </c>
      <c r="W14" s="53">
        <v>8</v>
      </c>
      <c r="X14" s="53" t="s">
        <v>19</v>
      </c>
      <c r="Y14" s="53">
        <v>10</v>
      </c>
      <c r="Z14" s="53" t="s">
        <v>67</v>
      </c>
      <c r="AA14" s="53">
        <v>3</v>
      </c>
      <c r="AB14" s="53" t="s">
        <v>19</v>
      </c>
      <c r="AC14" s="53">
        <v>4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62</v>
      </c>
      <c r="AP14" s="52">
        <f>SUMIF($C$11:$AN$11,"I.Mad",C14:AN14)</f>
        <v>14</v>
      </c>
      <c r="AQ14" s="52">
        <f>SUM(AO14:AP14)</f>
        <v>76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</v>
      </c>
      <c r="H15" s="53">
        <v>0</v>
      </c>
      <c r="I15" s="53">
        <v>0</v>
      </c>
      <c r="J15" s="53" t="s">
        <v>19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0</v>
      </c>
      <c r="R15" s="53" t="s">
        <v>19</v>
      </c>
      <c r="S15" s="53">
        <v>0</v>
      </c>
      <c r="T15" s="53" t="s">
        <v>19</v>
      </c>
      <c r="U15" s="53">
        <v>0</v>
      </c>
      <c r="V15" s="53">
        <v>0</v>
      </c>
      <c r="W15" s="53">
        <v>0</v>
      </c>
      <c r="X15" s="53" t="s">
        <v>19</v>
      </c>
      <c r="Y15" s="53">
        <v>0</v>
      </c>
      <c r="Z15" s="53" t="s">
        <v>19</v>
      </c>
      <c r="AA15" s="53">
        <v>3.6257451311369109</v>
      </c>
      <c r="AB15" s="53" t="s">
        <v>19</v>
      </c>
      <c r="AC15" s="53">
        <v>15.941878782685958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14.5</v>
      </c>
      <c r="H16" s="58">
        <v>14.5</v>
      </c>
      <c r="I16" s="58">
        <v>14.5</v>
      </c>
      <c r="J16" s="58" t="s">
        <v>19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14</v>
      </c>
      <c r="R16" s="58" t="s">
        <v>19</v>
      </c>
      <c r="S16" s="58">
        <v>14.5</v>
      </c>
      <c r="T16" s="58" t="s">
        <v>19</v>
      </c>
      <c r="U16" s="58">
        <v>14.5</v>
      </c>
      <c r="V16" s="58">
        <v>14.5</v>
      </c>
      <c r="W16" s="58">
        <v>14</v>
      </c>
      <c r="X16" s="58" t="s">
        <v>19</v>
      </c>
      <c r="Y16" s="58">
        <v>14</v>
      </c>
      <c r="Z16" s="58" t="s">
        <v>19</v>
      </c>
      <c r="AA16" s="58">
        <v>14.5</v>
      </c>
      <c r="AB16" s="58" t="s">
        <v>19</v>
      </c>
      <c r="AC16" s="58">
        <v>12.5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55"/>
      <c r="Z30" s="55"/>
      <c r="AA30" s="55">
        <v>0.9712068965517241</v>
      </c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0.9712068965517241</v>
      </c>
      <c r="AP30" s="52">
        <f t="shared" si="1"/>
        <v>0</v>
      </c>
      <c r="AQ30" s="55">
        <f t="shared" si="2"/>
        <v>0.9712068965517241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68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>
        <v>4.6979310344827585</v>
      </c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4.6979310344827585</v>
      </c>
      <c r="AP40" s="52">
        <f t="shared" si="6"/>
        <v>0</v>
      </c>
      <c r="AQ40" s="55">
        <f t="shared" si="7"/>
        <v>4.6979310344827585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5852.09</v>
      </c>
      <c r="H41" s="55">
        <f t="shared" si="8"/>
        <v>4514.0249999999996</v>
      </c>
      <c r="I41" s="55">
        <f t="shared" si="8"/>
        <v>14979</v>
      </c>
      <c r="J41" s="55">
        <f t="shared" si="8"/>
        <v>0</v>
      </c>
      <c r="K41" s="55">
        <f t="shared" si="8"/>
        <v>757.26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6645</v>
      </c>
      <c r="R41" s="55">
        <f t="shared" si="8"/>
        <v>305</v>
      </c>
      <c r="S41" s="55">
        <f t="shared" si="8"/>
        <v>4320</v>
      </c>
      <c r="T41" s="55">
        <f t="shared" si="8"/>
        <v>260</v>
      </c>
      <c r="U41" s="55">
        <f t="shared" si="8"/>
        <v>800</v>
      </c>
      <c r="V41" s="55">
        <f t="shared" si="8"/>
        <v>1575</v>
      </c>
      <c r="W41" s="55">
        <f t="shared" si="8"/>
        <v>7640</v>
      </c>
      <c r="X41" s="55">
        <f t="shared" si="8"/>
        <v>0</v>
      </c>
      <c r="Y41" s="55">
        <f t="shared" si="8"/>
        <v>8531.5400000000009</v>
      </c>
      <c r="Z41" s="55">
        <f t="shared" si="8"/>
        <v>106.735</v>
      </c>
      <c r="AA41" s="55">
        <f t="shared" si="8"/>
        <v>1560</v>
      </c>
      <c r="AB41" s="55">
        <f t="shared" si="8"/>
        <v>0</v>
      </c>
      <c r="AC41" s="55">
        <f t="shared" si="8"/>
        <v>4794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55874.192068965516</v>
      </c>
      <c r="AP41" s="55">
        <f>SUM(AP12,AP18,AP24:AP37)</f>
        <v>6760.7599999999993</v>
      </c>
      <c r="AQ41" s="55">
        <f>SUM(AO41:AP41)</f>
        <v>62634.952068965518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20.3</v>
      </c>
      <c r="H42" s="57"/>
      <c r="I42" s="57">
        <v>21.8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17.8</v>
      </c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2018-12-14T16:51:33Z</dcterms:modified>
</cp:coreProperties>
</file>