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reporte!$A$1:$AQ$44</definedName>
  </definedNames>
  <calcPr calcId="14562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<sst xmlns="http://schemas.openxmlformats.org/spreadsheetml/2006/main" count="347" uniqueCount="65">
  <si>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</si>
  <si>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</si>
  <si>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</si>
  <si>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</si>
  <si>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</si>
  <si>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</si>
  <si>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</si>
  <si>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</si>
  <si>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</si>
  <si>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</si>
  <si>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</si>
  <si>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</si>
  <si>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</si>
  <si>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</si>
  <si>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</si>
  <si>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</si>
  <si>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</si>
  <si>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</si>
  <si>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</si>
  <si>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</si>
  <si>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</si>
  <si>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</si>
  <si>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</si>
  <si>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</si>
  <si>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</si>
  <si>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</si>
  <si>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</si>
  <si>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</si>
  <si>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</si>
  <si>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</si>
  <si>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</si>
  <si>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</si>
  <si>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</si>
  <si>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</si>
  <si>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</si>
  <si>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</si>
  <si>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</si>
  <si>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</si>
  <si>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</si>
  <si>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</si>
  <si>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</si>
  <si>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</si>
  <si>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</si>
  <si>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</si>
  <si>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</si>
  <si>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</si>
  <si>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</si>
  <si>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</si>
  <si>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</si>
  <si>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</si>
  <si>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</si>
  <si>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</si>
  <si>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</si>
  <si>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</si>
  <si>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</si>
  <si>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</si>
  <si>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</si>
  <si>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</si>
  <si>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</si>
  <si>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</si>
  <si>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</si>
  <si>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</si>
  <si>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S/M</t>
  </si>
  <si>
    <t>Callao, 14 de junio del 2017</t>
  </si>
  <si>
    <t xml:space="preserve">        Fecha  : 13/06/2017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</si>
</sst>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3" zoomScale="25" zoomScaleNormal="25" workbookViewId="0">
      <selection activeCell="W29" sqref="W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6" t="s">
        <v>58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37</v>
      </c>
      <c r="AN6" s="117"/>
      <c r="AO6" s="117"/>
      <c r="AP6" s="117"/>
      <c r="AQ6" s="117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8"/>
      <c r="AP7" s="118"/>
      <c r="AQ7" s="118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64</v>
      </c>
      <c r="AP8" s="117"/>
      <c r="AQ8" s="117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4" t="s">
        <v>4</v>
      </c>
      <c r="D10" s="115"/>
      <c r="E10" s="114" t="s">
        <v>5</v>
      </c>
      <c r="F10" s="115"/>
      <c r="G10" s="123" t="s">
        <v>6</v>
      </c>
      <c r="H10" s="124"/>
      <c r="I10" s="122" t="s">
        <v>45</v>
      </c>
      <c r="J10" s="122"/>
      <c r="K10" s="122" t="s">
        <v>7</v>
      </c>
      <c r="L10" s="122"/>
      <c r="M10" s="114" t="s">
        <v>8</v>
      </c>
      <c r="N10" s="125"/>
      <c r="O10" s="114" t="s">
        <v>9</v>
      </c>
      <c r="P10" s="125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52</v>
      </c>
      <c r="X10" s="124"/>
      <c r="Y10" s="114" t="s">
        <v>46</v>
      </c>
      <c r="Z10" s="115"/>
      <c r="AA10" s="114" t="s">
        <v>38</v>
      </c>
      <c r="AB10" s="115"/>
      <c r="AC10" s="114" t="s">
        <v>13</v>
      </c>
      <c r="AD10" s="115"/>
      <c r="AE10" s="121" t="s">
        <v>54</v>
      </c>
      <c r="AF10" s="115"/>
      <c r="AG10" s="121" t="s">
        <v>47</v>
      </c>
      <c r="AH10" s="115"/>
      <c r="AI10" s="121" t="s">
        <v>48</v>
      </c>
      <c r="AJ10" s="115"/>
      <c r="AK10" s="121" t="s">
        <v>49</v>
      </c>
      <c r="AL10" s="115"/>
      <c r="AM10" s="121" t="s">
        <v>50</v>
      </c>
      <c r="AN10" s="115"/>
      <c r="AO10" s="119" t="s">
        <v>14</v>
      </c>
      <c r="AP10" s="120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544</v>
      </c>
      <c r="D12" s="51">
        <v>0</v>
      </c>
      <c r="E12" s="51">
        <v>0</v>
      </c>
      <c r="F12" s="51">
        <v>710</v>
      </c>
      <c r="G12" s="51">
        <v>4664.2549999999992</v>
      </c>
      <c r="H12" s="51">
        <v>4042.6149999999998</v>
      </c>
      <c r="I12" s="51">
        <v>5135.95</v>
      </c>
      <c r="J12" s="51">
        <v>30.97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329.61099999999999</v>
      </c>
      <c r="R12" s="51">
        <v>0</v>
      </c>
      <c r="S12" s="51">
        <v>150</v>
      </c>
      <c r="T12" s="51">
        <v>170</v>
      </c>
      <c r="U12" s="51">
        <v>310</v>
      </c>
      <c r="V12" s="51">
        <v>630</v>
      </c>
      <c r="W12" s="51">
        <v>1575</v>
      </c>
      <c r="X12" s="51">
        <v>0</v>
      </c>
      <c r="Y12" s="51">
        <v>2578.5790000000002</v>
      </c>
      <c r="Z12" s="51">
        <v>0</v>
      </c>
      <c r="AA12" s="51">
        <v>3806.6680000000001</v>
      </c>
      <c r="AB12" s="51">
        <v>0</v>
      </c>
      <c r="AC12" s="51">
        <v>8951.3690000000006</v>
      </c>
      <c r="AD12" s="51">
        <v>0</v>
      </c>
      <c r="AE12" s="51">
        <v>97.454999999999998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550.34500000000003</v>
      </c>
      <c r="AN12" s="51">
        <v>0</v>
      </c>
      <c r="AO12" s="52">
        <f>SUMIF($C$11:$AN$11,"Ind*",C12:AN12)</f>
        <v>28693.232000000004</v>
      </c>
      <c r="AP12" s="52">
        <f>SUMIF($C$11:$AN$11,"I.Mad",C12:AN12)</f>
        <v>5583.585</v>
      </c>
      <c r="AQ12" s="52">
        <f>SUM(AO12:AP12)</f>
        <v>34276.817000000003</v>
      </c>
      <c r="AS12" s="26"/>
      <c r="AT12" s="60"/>
    </row>
    <row r="13" spans="2:48" ht="50.25" customHeight="1" x14ac:dyDescent="0.55000000000000004">
      <c r="B13" s="81" t="s">
        <v>19</v>
      </c>
      <c r="C13" s="53">
        <v>7</v>
      </c>
      <c r="D13" s="53" t="s">
        <v>20</v>
      </c>
      <c r="E13" s="53" t="s">
        <v>20</v>
      </c>
      <c r="F13" s="53">
        <v>24</v>
      </c>
      <c r="G13" s="53">
        <v>50</v>
      </c>
      <c r="H13" s="53">
        <v>126</v>
      </c>
      <c r="I13" s="53">
        <v>45</v>
      </c>
      <c r="J13" s="53">
        <v>1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7</v>
      </c>
      <c r="R13" s="53" t="s">
        <v>20</v>
      </c>
      <c r="S13" s="53">
        <v>2</v>
      </c>
      <c r="T13" s="53">
        <v>3</v>
      </c>
      <c r="U13" s="53">
        <v>2</v>
      </c>
      <c r="V13" s="53">
        <v>9</v>
      </c>
      <c r="W13" s="53">
        <v>8</v>
      </c>
      <c r="X13" s="53" t="s">
        <v>20</v>
      </c>
      <c r="Y13" s="53">
        <v>16</v>
      </c>
      <c r="Z13" s="53" t="s">
        <v>20</v>
      </c>
      <c r="AA13" s="53">
        <v>14</v>
      </c>
      <c r="AB13" s="53" t="s">
        <v>20</v>
      </c>
      <c r="AC13" s="53">
        <v>29</v>
      </c>
      <c r="AD13" s="53" t="s">
        <v>20</v>
      </c>
      <c r="AE13" s="53">
        <v>2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7</v>
      </c>
      <c r="AN13" s="53" t="s">
        <v>20</v>
      </c>
      <c r="AO13" s="52">
        <f>SUMIF($C$11:$AN$11,"Ind*",C13:AN13)</f>
        <v>189</v>
      </c>
      <c r="AP13" s="52">
        <f>SUMIF($C$11:$AN$11,"I.Mad",C13:AN13)</f>
        <v>163</v>
      </c>
      <c r="AQ13" s="52">
        <f>SUM(AO13:AP13)</f>
        <v>352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3</v>
      </c>
      <c r="D14" s="53" t="s">
        <v>20</v>
      </c>
      <c r="E14" s="53" t="s">
        <v>20</v>
      </c>
      <c r="F14" s="53">
        <v>7</v>
      </c>
      <c r="G14" s="53">
        <v>9</v>
      </c>
      <c r="H14" s="53">
        <v>7</v>
      </c>
      <c r="I14" s="53">
        <v>21</v>
      </c>
      <c r="J14" s="53" t="s">
        <v>62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5</v>
      </c>
      <c r="R14" s="53" t="s">
        <v>20</v>
      </c>
      <c r="S14" s="53">
        <v>2</v>
      </c>
      <c r="T14" s="53">
        <v>2</v>
      </c>
      <c r="U14" s="53">
        <v>1</v>
      </c>
      <c r="V14" s="53">
        <v>4</v>
      </c>
      <c r="W14" s="53">
        <v>6</v>
      </c>
      <c r="X14" s="53" t="s">
        <v>20</v>
      </c>
      <c r="Y14" s="53">
        <v>4</v>
      </c>
      <c r="Z14" s="53" t="s">
        <v>20</v>
      </c>
      <c r="AA14" s="53">
        <v>5</v>
      </c>
      <c r="AB14" s="53" t="s">
        <v>20</v>
      </c>
      <c r="AC14" s="53">
        <v>9</v>
      </c>
      <c r="AD14" s="53" t="s">
        <v>20</v>
      </c>
      <c r="AE14" s="53">
        <v>2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 t="s">
        <v>20</v>
      </c>
      <c r="AO14" s="52">
        <f>SUMIF($C$11:$AN$11,"Ind*",C14:AN14)</f>
        <v>70</v>
      </c>
      <c r="AP14" s="52">
        <f>SUMIF($C$11:$AN$11,"I.Mad",C14:AN14)</f>
        <v>20</v>
      </c>
      <c r="AQ14" s="52">
        <f>SUM(AO14:AP14)</f>
        <v>90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>
        <v>0</v>
      </c>
      <c r="G15" s="53">
        <v>1.2868615082565911</v>
      </c>
      <c r="H15" s="53">
        <v>2.3677181205744438</v>
      </c>
      <c r="I15" s="53">
        <v>1.2842969831781705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6.7310753871036626</v>
      </c>
      <c r="R15" s="53" t="s">
        <v>20</v>
      </c>
      <c r="S15" s="53">
        <v>3.6529384764064647</v>
      </c>
      <c r="T15" s="53">
        <v>3.2174250317135185</v>
      </c>
      <c r="U15" s="53">
        <v>3.1963470319634699</v>
      </c>
      <c r="V15" s="53">
        <v>1.6030129668982069</v>
      </c>
      <c r="W15" s="53">
        <v>30.822136231474204</v>
      </c>
      <c r="X15" s="53" t="s">
        <v>20</v>
      </c>
      <c r="Y15" s="53">
        <v>33.852930000000001</v>
      </c>
      <c r="Z15" s="53" t="s">
        <v>20</v>
      </c>
      <c r="AA15" s="53">
        <v>10.376508219287031</v>
      </c>
      <c r="AB15" s="53" t="s">
        <v>20</v>
      </c>
      <c r="AC15" s="53">
        <v>27.182223501938388</v>
      </c>
      <c r="AD15" s="53" t="s">
        <v>20</v>
      </c>
      <c r="AE15" s="53">
        <v>45.401160132760644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3.0938281659563098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15</v>
      </c>
      <c r="D16" s="58" t="s">
        <v>20</v>
      </c>
      <c r="E16" s="58" t="s">
        <v>20</v>
      </c>
      <c r="F16" s="58">
        <v>14</v>
      </c>
      <c r="G16" s="58">
        <v>14.5</v>
      </c>
      <c r="H16" s="58">
        <v>14.5</v>
      </c>
      <c r="I16" s="58">
        <v>14.5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13</v>
      </c>
      <c r="T16" s="58">
        <v>13</v>
      </c>
      <c r="U16" s="58">
        <v>13</v>
      </c>
      <c r="V16" s="58">
        <v>13.5</v>
      </c>
      <c r="W16" s="58">
        <v>13.5</v>
      </c>
      <c r="X16" s="58" t="s">
        <v>20</v>
      </c>
      <c r="Y16" s="58">
        <v>11.5</v>
      </c>
      <c r="Z16" s="58" t="s">
        <v>20</v>
      </c>
      <c r="AA16" s="58">
        <v>12.5</v>
      </c>
      <c r="AB16" s="58" t="s">
        <v>20</v>
      </c>
      <c r="AC16" s="58">
        <v>12</v>
      </c>
      <c r="AD16" s="58" t="s">
        <v>20</v>
      </c>
      <c r="AE16" s="58">
        <v>11.5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12.22</v>
      </c>
      <c r="J25" s="71"/>
      <c r="K25" s="55"/>
      <c r="L25" s="55"/>
      <c r="M25" s="55"/>
      <c r="N25" s="55"/>
      <c r="O25" s="55"/>
      <c r="P25" s="55"/>
      <c r="Q25" s="55">
        <v>5.3885643568220756</v>
      </c>
      <c r="R25" s="71"/>
      <c r="S25" s="55"/>
      <c r="T25" s="55"/>
      <c r="U25" s="71"/>
      <c r="V25" s="71"/>
      <c r="W25" s="71"/>
      <c r="X25" s="71"/>
      <c r="Y25" s="71">
        <v>0.1164784</v>
      </c>
      <c r="Z25" s="71"/>
      <c r="AA25" s="55">
        <v>3.0489999999999999</v>
      </c>
      <c r="AB25" s="71"/>
      <c r="AC25" s="71">
        <v>14.631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35.40504275682207</v>
      </c>
      <c r="AP25" s="52">
        <f t="shared" si="1"/>
        <v>0</v>
      </c>
      <c r="AQ25" s="55">
        <f>SUM(AO25:AP25)</f>
        <v>35.40504275682207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>
        <v>3.1301694915254199</v>
      </c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3.1301694915254199</v>
      </c>
      <c r="AP28" s="52">
        <f t="shared" si="1"/>
        <v>0</v>
      </c>
      <c r="AQ28" s="55">
        <f t="shared" si="2"/>
        <v>3.1301694915254199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113">
        <v>0.28300000000000003</v>
      </c>
      <c r="AB30" s="71"/>
      <c r="AC30" s="113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0.28300000000000003</v>
      </c>
      <c r="AP30" s="52">
        <f t="shared" si="1"/>
        <v>0</v>
      </c>
      <c r="AQ30" s="55">
        <f t="shared" si="2"/>
        <v>0.28300000000000003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28732.050212248349</v>
      </c>
      <c r="AP38" s="55">
        <f>SUM(AP12,AP18,AP24:AP37)</f>
        <v>5583.585</v>
      </c>
      <c r="AQ38" s="55">
        <f>SUM(AO38:AP38)</f>
        <v>34315.635212248351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18.3</v>
      </c>
      <c r="H39" s="57"/>
      <c r="I39" s="57">
        <v>20.5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45" x14ac:dyDescent="0.6">
      <c r="B44" s="21" t="s">
        <v>55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2017-06-14T17:17:55Z</dcterms:modified>
</cp:coreProperties>
</file>