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<sst xmlns="http://schemas.openxmlformats.org/spreadsheetml/2006/main" count="372" uniqueCount="66">
  <si>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</si>
  <si>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</si>
  <si>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</si>
  <si>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</si>
  <si>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</si>
  <si>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</si>
  <si>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</si>
  <si>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</si>
  <si>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</si>
  <si>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</si>
  <si>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</si>
  <si>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</si>
  <si>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</si>
  <si>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</si>
  <si>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</si>
  <si>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</si>
  <si>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</si>
  <si>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</si>
  <si>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</si>
  <si>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</si>
  <si>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</si>
  <si>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</si>
  <si>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</si>
  <si>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</si>
  <si>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</si>
  <si>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</si>
  <si>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</si>
  <si>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</si>
  <si>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</si>
  <si>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</si>
  <si>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</si>
  <si>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</si>
  <si>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</si>
  <si>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</si>
  <si>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</si>
  <si>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</si>
  <si>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</si>
  <si>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</si>
  <si>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</si>
  <si>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</si>
  <si>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</si>
  <si>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</si>
  <si>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</si>
  <si>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</si>
  <si>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</si>
  <si>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</si>
  <si>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</si>
  <si>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</si>
  <si>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</si>
  <si>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</si>
  <si>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</si>
  <si>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</si>
  <si>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</si>
  <si>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</si>
  <si>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</si>
  <si>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</si>
  <si>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</si>
  <si>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</si>
  <si>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</si>
  <si>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</si>
  <si>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</si>
  <si>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R.M.Nº 003-2015-PRODUCE, R.M.N°056-2015 PRODUCE, R.M.N°078-2015 PRODUCE, R.M.N°082-2015 PRODUCE, R.M.N°098-2015 PRODUCE,R.M.N°176-2015 PRODUCE,  R.M.N°177-2015 PRODUCE</t>
  </si>
  <si>
    <t>Callao</t>
  </si>
  <si>
    <t>S/M</t>
  </si>
  <si>
    <t>Callao, 15 de junio del 2015</t>
  </si>
  <si>
    <t xml:space="preserve">        Fecha  : 13/06/2015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</si>
</sst>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0" applyNumberFormat="1" applyFont="1" applyBorder="1" applyAlignment="1">
      <alignment horizontal="center"/>
      <protection/>
    </xf>
    <xf numFmtId="1" fontId="26" fillId="0" borderId="0" xfId="60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4" zoomScaleNormal="24" zoomScalePageLayoutView="0" workbookViewId="0" topLeftCell="A1">
      <selection activeCell="R25" sqref="R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" width="19.28125" style="2" customWidth="1"/>
    <col min="5" max="5" width="24.710937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42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16" t="s">
        <v>8</v>
      </c>
      <c r="N10" s="117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62</v>
      </c>
      <c r="Z10" s="112"/>
      <c r="AA10" s="125" t="s">
        <v>43</v>
      </c>
      <c r="AB10" s="126"/>
      <c r="AC10" s="124" t="s">
        <v>14</v>
      </c>
      <c r="AD10" s="112"/>
      <c r="AE10" s="124" t="s">
        <v>50</v>
      </c>
      <c r="AF10" s="112"/>
      <c r="AG10" s="124" t="s">
        <v>51</v>
      </c>
      <c r="AH10" s="112"/>
      <c r="AI10" s="124" t="s">
        <v>41</v>
      </c>
      <c r="AJ10" s="112"/>
      <c r="AK10" s="124" t="s">
        <v>52</v>
      </c>
      <c r="AL10" s="112"/>
      <c r="AM10" s="111" t="s">
        <v>53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1145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1520</v>
      </c>
      <c r="U12" s="53">
        <v>570</v>
      </c>
      <c r="V12" s="53">
        <v>1777</v>
      </c>
      <c r="W12" s="53">
        <v>1210</v>
      </c>
      <c r="X12" s="53">
        <v>0</v>
      </c>
      <c r="Y12" s="53">
        <v>2453.0510000000004</v>
      </c>
      <c r="Z12" s="53">
        <v>218.825</v>
      </c>
      <c r="AA12" s="53">
        <v>484.414</v>
      </c>
      <c r="AB12" s="53">
        <v>0</v>
      </c>
      <c r="AC12" s="53">
        <v>1422.678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3508.32</v>
      </c>
      <c r="AN12" s="53">
        <v>23.675</v>
      </c>
      <c r="AO12" s="54">
        <f>SUMIF($C$11:$AN$11,"I.Mad",B12:AM12)</f>
        <v>9648.463</v>
      </c>
      <c r="AP12" s="54">
        <f>SUMIF($C$11:$AN$11,"I.Mad",C12:AN12)</f>
        <v>4684.5</v>
      </c>
      <c r="AQ12" s="54">
        <f>SUM(AO12:AP12)</f>
        <v>14332.963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44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>
        <v>27</v>
      </c>
      <c r="U13" s="55">
        <v>5</v>
      </c>
      <c r="V13" s="55">
        <v>30</v>
      </c>
      <c r="W13" s="55">
        <v>13</v>
      </c>
      <c r="X13" s="55" t="s">
        <v>21</v>
      </c>
      <c r="Y13" s="55">
        <v>26</v>
      </c>
      <c r="Z13" s="55">
        <v>4</v>
      </c>
      <c r="AA13" s="55">
        <v>6</v>
      </c>
      <c r="AB13" s="55" t="s">
        <v>21</v>
      </c>
      <c r="AC13" s="55">
        <v>14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50</v>
      </c>
      <c r="AN13" s="55">
        <v>2</v>
      </c>
      <c r="AO13" s="54">
        <f>SUMIF($C$11:$AN$11,"Ind",C13:AN13)</f>
        <v>114</v>
      </c>
      <c r="AP13" s="54">
        <f>SUMIF($C$11:$AN$11,"I.Mad",C13:AN13)</f>
        <v>107</v>
      </c>
      <c r="AQ13" s="54">
        <f>SUM(AO13:AP13)</f>
        <v>221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63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>
        <v>11</v>
      </c>
      <c r="U14" s="55">
        <v>2</v>
      </c>
      <c r="V14" s="55">
        <v>6</v>
      </c>
      <c r="W14" s="55">
        <v>7</v>
      </c>
      <c r="X14" s="55" t="s">
        <v>21</v>
      </c>
      <c r="Y14" s="55">
        <v>7</v>
      </c>
      <c r="Z14" s="55">
        <v>1</v>
      </c>
      <c r="AA14" s="55">
        <v>3</v>
      </c>
      <c r="AB14" s="55" t="s">
        <v>21</v>
      </c>
      <c r="AC14" s="55">
        <v>3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12</v>
      </c>
      <c r="AN14" s="55" t="s">
        <v>63</v>
      </c>
      <c r="AO14" s="54">
        <f>SUMIF($C$11:$AN$11,"Ind",C14:AN14)</f>
        <v>34</v>
      </c>
      <c r="AP14" s="54">
        <f>SUMIF($C$11:$AN$11,"I.Mad",C14:AN14)</f>
        <v>18</v>
      </c>
      <c r="AQ14" s="54">
        <f>SUM(AO14:AP14)</f>
        <v>52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>
        <v>15.5</v>
      </c>
      <c r="U15" s="55">
        <v>17.2</v>
      </c>
      <c r="V15" s="55">
        <v>11.7</v>
      </c>
      <c r="W15" s="55">
        <v>16.2</v>
      </c>
      <c r="X15" s="55" t="s">
        <v>21</v>
      </c>
      <c r="Y15" s="55">
        <v>7.8</v>
      </c>
      <c r="Z15" s="55">
        <v>10.2</v>
      </c>
      <c r="AA15" s="55">
        <v>28.9</v>
      </c>
      <c r="AB15" s="55" t="s">
        <v>21</v>
      </c>
      <c r="AC15" s="55">
        <v>3.64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17.18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>
        <v>13</v>
      </c>
      <c r="U16" s="61">
        <v>12.5</v>
      </c>
      <c r="V16" s="61">
        <v>13</v>
      </c>
      <c r="W16" s="61">
        <v>13</v>
      </c>
      <c r="X16" s="61" t="s">
        <v>21</v>
      </c>
      <c r="Y16" s="61">
        <v>13</v>
      </c>
      <c r="Z16" s="61">
        <v>12.5</v>
      </c>
      <c r="AA16" s="61">
        <v>13.5</v>
      </c>
      <c r="AB16" s="61" t="s">
        <v>21</v>
      </c>
      <c r="AC16" s="61">
        <v>13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12.5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>
        <v>4.1</v>
      </c>
      <c r="Z25" s="110"/>
      <c r="AA25" s="75">
        <v>5.6</v>
      </c>
      <c r="AB25" s="58"/>
      <c r="AC25" s="75">
        <v>2.3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12</v>
      </c>
      <c r="AP25" s="58">
        <f>SUMIF($C$11:$AN$11,"I.Mad",C25:AN25)</f>
        <v>0</v>
      </c>
      <c r="AQ25" s="58">
        <f>SUM(AO25:AP25)</f>
        <v>12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1145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1520</v>
      </c>
      <c r="U38" s="58">
        <f t="shared" si="3"/>
        <v>570</v>
      </c>
      <c r="V38" s="58">
        <f t="shared" si="3"/>
        <v>1777</v>
      </c>
      <c r="W38" s="58">
        <f t="shared" si="3"/>
        <v>1210</v>
      </c>
      <c r="X38" s="58">
        <f t="shared" si="3"/>
        <v>0</v>
      </c>
      <c r="Y38" s="58">
        <f>+SUM(Y12,Y18,Y24:Y37)</f>
        <v>2457.1510000000003</v>
      </c>
      <c r="Z38" s="58">
        <f>+SUM(Z12,Z18,Z24:Z37)</f>
        <v>218.825</v>
      </c>
      <c r="AA38" s="58">
        <f>+SUM(AA12,AA18,AA24:AA37)</f>
        <v>490.014</v>
      </c>
      <c r="AB38" s="58">
        <f aca="true" t="shared" si="4" ref="AB38:AN38">+SUM(AB12,AB18,AB24:AB37)</f>
        <v>0</v>
      </c>
      <c r="AC38" s="58">
        <f>+SUM(AC12,AC18,AC24:AC37)</f>
        <v>1424.978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3508.32</v>
      </c>
      <c r="AN38" s="58">
        <f t="shared" si="4"/>
        <v>23.675</v>
      </c>
      <c r="AO38" s="58">
        <f>SUM(AO12,AO18,AO24:AO37)</f>
        <v>9660.463</v>
      </c>
      <c r="AP38" s="58">
        <f>SUM(AP12,AP18,AP24:AP37)</f>
        <v>4684.5</v>
      </c>
      <c r="AQ38" s="58">
        <f>SUM(AO38:AP38)</f>
        <v>14344.963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21.2</v>
      </c>
      <c r="H39" s="94"/>
      <c r="I39" s="94">
        <v>24.37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2015-06-15T21:19:16Z</dcterms:modified>
  <cp:category/>
  <cp:version/>
  <cp:contentType/>
  <cp:contentStatus/>
</cp:coreProperties>
</file>