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<sst xmlns="http://schemas.openxmlformats.org/spreadsheetml/2006/main" count="353" uniqueCount="70">
  <si>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</si>
  <si>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</si>
  <si>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</si>
  <si>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</si>
  <si>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</si>
  <si>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</si>
  <si>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</si>
  <si>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13/05/2021</t>
  </si>
  <si>
    <t xml:space="preserve"> ANCHOVETA</t>
  </si>
  <si>
    <t xml:space="preserve">R.M.N°074-2021-PRODUCE; R.M.N°120-2021-PRODUCE 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</si>
  <si>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</si>
  <si>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</si>
  <si>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</si>
  <si>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</si>
  <si>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</si>
  <si>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</si>
  <si>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</si>
  <si>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</si>
  <si>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</si>
  <si>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</si>
  <si>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</si>
  <si>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</si>
  <si>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</si>
  <si>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</si>
  <si>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</si>
  <si>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</si>
  <si>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</si>
  <si>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</si>
  <si>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</si>
  <si>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</si>
  <si>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</si>
  <si>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</si>
  <si>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</si>
  <si>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</si>
  <si>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</si>
  <si>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</si>
  <si>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</si>
  <si>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</si>
  <si>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</si>
  <si>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</si>
  <si>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</si>
  <si>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10.0y12.0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</si>
  <si>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</si>
  <si>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</si>
  <si>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</si>
  <si>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</si>
  <si>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</si>
  <si>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</si>
  <si>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</si>
  <si>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</si>
  <si>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</si>
  <si>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</si>
  <si>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</si>
  <si>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</si>
  <si>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</si>
  <si>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</si>
  <si>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</si>
  <si>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</si>
  <si>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</si>
  <si>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</si>
  <si>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</si>
  <si>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</si>
  <si>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</si>
  <si>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</si>
  <si>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</si>
  <si>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</si>
  <si>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</si>
  <si>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</si>
  <si>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</si>
  <si>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 14 de mayo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</si>
</sst>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G7" colorId="64" zoomScale="23" zoomScaleNormal="23" zoomScalePageLayoutView="100" workbookViewId="0">
      <selection pane="topLeft" activeCell="AO9" activeCellId="0" sqref="AO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28.99"/>
    <col collapsed="false" customWidth="true" hidden="false" outlineLevel="0" max="6" min="6" style="1" width="29.57"/>
    <col collapsed="false" customWidth="true" hidden="false" outlineLevel="0" max="7" min="7" style="1" width="33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3.22"/>
    <col collapsed="false" customWidth="true" hidden="false" outlineLevel="0" max="26" min="26" style="1" width="30.7"/>
    <col collapsed="false" customWidth="true" hidden="false" outlineLevel="0" max="27" min="27" style="1" width="31.41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7" t="s">
        <v>22</v>
      </c>
      <c r="Z10" s="27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8" t="s">
        <v>30</v>
      </c>
      <c r="AP10" s="28"/>
      <c r="AQ10" s="29" t="s">
        <v>31</v>
      </c>
      <c r="AT10" s="30"/>
    </row>
    <row r="11" s="3" customFormat="true" ht="30" hidden="false" customHeight="false" outlineLevel="0" collapsed="false">
      <c r="B11" s="31"/>
      <c r="C11" s="32" t="s">
        <v>32</v>
      </c>
      <c r="D11" s="32" t="s">
        <v>33</v>
      </c>
      <c r="E11" s="33" t="s">
        <v>32</v>
      </c>
      <c r="F11" s="32" t="s">
        <v>33</v>
      </c>
      <c r="G11" s="32" t="s">
        <v>32</v>
      </c>
      <c r="H11" s="32" t="s">
        <v>33</v>
      </c>
      <c r="I11" s="34" t="s">
        <v>32</v>
      </c>
      <c r="J11" s="35" t="s">
        <v>33</v>
      </c>
      <c r="K11" s="33" t="s">
        <v>32</v>
      </c>
      <c r="L11" s="36" t="s">
        <v>33</v>
      </c>
      <c r="M11" s="33" t="s">
        <v>32</v>
      </c>
      <c r="N11" s="36" t="s">
        <v>33</v>
      </c>
      <c r="O11" s="36" t="s">
        <v>32</v>
      </c>
      <c r="P11" s="36" t="s">
        <v>33</v>
      </c>
      <c r="Q11" s="33" t="s">
        <v>32</v>
      </c>
      <c r="R11" s="36" t="s">
        <v>33</v>
      </c>
      <c r="S11" s="33" t="s">
        <v>32</v>
      </c>
      <c r="T11" s="36" t="s">
        <v>33</v>
      </c>
      <c r="U11" s="33" t="s">
        <v>32</v>
      </c>
      <c r="V11" s="36" t="s">
        <v>33</v>
      </c>
      <c r="W11" s="32" t="s">
        <v>32</v>
      </c>
      <c r="X11" s="37" t="s">
        <v>33</v>
      </c>
      <c r="Y11" s="38" t="s">
        <v>32</v>
      </c>
      <c r="Z11" s="39" t="s">
        <v>33</v>
      </c>
      <c r="AA11" s="32" t="s">
        <v>32</v>
      </c>
      <c r="AB11" s="37" t="s">
        <v>33</v>
      </c>
      <c r="AC11" s="32" t="s">
        <v>32</v>
      </c>
      <c r="AD11" s="40" t="s">
        <v>33</v>
      </c>
      <c r="AE11" s="40" t="s">
        <v>32</v>
      </c>
      <c r="AF11" s="32" t="s">
        <v>33</v>
      </c>
      <c r="AG11" s="40" t="s">
        <v>32</v>
      </c>
      <c r="AH11" s="32" t="s">
        <v>33</v>
      </c>
      <c r="AI11" s="40" t="s">
        <v>32</v>
      </c>
      <c r="AJ11" s="32" t="s">
        <v>33</v>
      </c>
      <c r="AK11" s="32" t="s">
        <v>32</v>
      </c>
      <c r="AL11" s="40" t="s">
        <v>33</v>
      </c>
      <c r="AM11" s="32" t="s">
        <v>32</v>
      </c>
      <c r="AN11" s="32" t="s">
        <v>33</v>
      </c>
      <c r="AO11" s="36" t="s">
        <v>32</v>
      </c>
      <c r="AP11" s="32" t="s">
        <v>33</v>
      </c>
      <c r="AQ11" s="33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1504</v>
      </c>
      <c r="G12" s="43" t="n">
        <v>4972.975</v>
      </c>
      <c r="H12" s="43" t="n">
        <v>7651.17</v>
      </c>
      <c r="I12" s="43" t="n">
        <v>4730.58</v>
      </c>
      <c r="J12" s="43" t="n">
        <v>1787.47</v>
      </c>
      <c r="K12" s="43" t="n">
        <v>1102.32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3470</v>
      </c>
      <c r="R12" s="43" t="n">
        <v>0</v>
      </c>
      <c r="S12" s="43" t="n">
        <v>1611.27</v>
      </c>
      <c r="T12" s="43" t="n">
        <v>97.105</v>
      </c>
      <c r="U12" s="43" t="n">
        <v>191.31</v>
      </c>
      <c r="V12" s="43" t="n">
        <v>1670.04</v>
      </c>
      <c r="W12" s="43" t="n">
        <v>6190</v>
      </c>
      <c r="X12" s="43" t="n">
        <v>0</v>
      </c>
      <c r="Y12" s="43" t="n">
        <v>6656.66</v>
      </c>
      <c r="Z12" s="43" t="n">
        <v>866.465</v>
      </c>
      <c r="AA12" s="43" t="n">
        <v>2420</v>
      </c>
      <c r="AB12" s="43" t="n">
        <v>0</v>
      </c>
      <c r="AC12" s="43" t="n">
        <v>1540.35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309.475</v>
      </c>
      <c r="AN12" s="43" t="n">
        <v>0</v>
      </c>
      <c r="AO12" s="43" t="n">
        <f aca="false">SUMIF($C$11:$AN$11,"Ind",C12:AN12)</f>
        <v>33194.94</v>
      </c>
      <c r="AP12" s="43" t="n">
        <f aca="false">SUMIF($C$11:$AN$11,"I.Mad",C12:AN12)</f>
        <v>13576.25</v>
      </c>
      <c r="AQ12" s="43" t="n">
        <f aca="false">SUM(AO12:AP12)</f>
        <v>46771.19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n">
        <v>44</v>
      </c>
      <c r="G13" s="43" t="n">
        <v>29</v>
      </c>
      <c r="H13" s="43" t="n">
        <v>138</v>
      </c>
      <c r="I13" s="43" t="n">
        <v>28</v>
      </c>
      <c r="J13" s="43" t="n">
        <v>54</v>
      </c>
      <c r="K13" s="43" t="n">
        <v>3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n">
        <v>13</v>
      </c>
      <c r="R13" s="43" t="s">
        <v>36</v>
      </c>
      <c r="S13" s="43" t="n">
        <v>12</v>
      </c>
      <c r="T13" s="43" t="n">
        <v>1</v>
      </c>
      <c r="U13" s="43" t="n">
        <v>2</v>
      </c>
      <c r="V13" s="43" t="n">
        <v>23</v>
      </c>
      <c r="W13" s="43" t="n">
        <v>21</v>
      </c>
      <c r="X13" s="43" t="s">
        <v>36</v>
      </c>
      <c r="Y13" s="43" t="n">
        <v>36</v>
      </c>
      <c r="Z13" s="43" t="n">
        <v>9</v>
      </c>
      <c r="AA13" s="43" t="n">
        <v>9</v>
      </c>
      <c r="AB13" s="43" t="s">
        <v>36</v>
      </c>
      <c r="AC13" s="43" t="n">
        <v>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n">
        <v>3</v>
      </c>
      <c r="AN13" s="43" t="s">
        <v>36</v>
      </c>
      <c r="AO13" s="43" t="n">
        <f aca="false">SUMIF($C$11:$AN$11,"Ind*",C13:AN13)</f>
        <v>162</v>
      </c>
      <c r="AP13" s="43" t="n">
        <f aca="false">SUMIF($C$11:$AN$11,"I.Mad",C13:AN13)</f>
        <v>269</v>
      </c>
      <c r="AQ13" s="43" t="n">
        <f aca="false">SUM(AO13:AP13)</f>
        <v>431</v>
      </c>
      <c r="AS13" s="44"/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n">
        <v>7</v>
      </c>
      <c r="G14" s="43" t="n">
        <v>3</v>
      </c>
      <c r="H14" s="43" t="n">
        <v>14</v>
      </c>
      <c r="I14" s="43" t="n">
        <v>5</v>
      </c>
      <c r="J14" s="43" t="n">
        <v>30</v>
      </c>
      <c r="K14" s="43" t="s">
        <v>38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n">
        <v>4</v>
      </c>
      <c r="R14" s="43" t="s">
        <v>36</v>
      </c>
      <c r="S14" s="43" t="n">
        <v>8</v>
      </c>
      <c r="T14" s="43" t="n">
        <v>1</v>
      </c>
      <c r="U14" s="43" t="n">
        <v>1</v>
      </c>
      <c r="V14" s="43" t="n">
        <v>10</v>
      </c>
      <c r="W14" s="43" t="n">
        <v>11</v>
      </c>
      <c r="X14" s="43" t="s">
        <v>36</v>
      </c>
      <c r="Y14" s="43" t="n">
        <v>11</v>
      </c>
      <c r="Z14" s="43" t="n">
        <v>4</v>
      </c>
      <c r="AA14" s="43" t="n">
        <v>4</v>
      </c>
      <c r="AB14" s="43" t="s">
        <v>36</v>
      </c>
      <c r="AC14" s="43" t="n">
        <v>3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n">
        <v>2</v>
      </c>
      <c r="AN14" s="43" t="s">
        <v>36</v>
      </c>
      <c r="AO14" s="43" t="n">
        <f aca="false">SUMIF($C$11:$AN$11,"Ind*",C14:AN14)</f>
        <v>52</v>
      </c>
      <c r="AP14" s="43" t="n">
        <f aca="false">SUMIF($C$11:$AN$11,"I.Mad",C14:AN14)</f>
        <v>66</v>
      </c>
      <c r="AQ14" s="43" t="n">
        <f aca="false">SUM(AO14:AP14)</f>
        <v>118</v>
      </c>
      <c r="AT14" s="47"/>
      <c r="AU14" s="47"/>
      <c r="AV14" s="47"/>
    </row>
    <row r="15" customFormat="false" ht="50.25" hidden="false" customHeight="true" outlineLevel="0" collapsed="false">
      <c r="B15" s="46" t="s">
        <v>39</v>
      </c>
      <c r="C15" s="43" t="s">
        <v>36</v>
      </c>
      <c r="D15" s="43" t="s">
        <v>36</v>
      </c>
      <c r="E15" s="43" t="s">
        <v>36</v>
      </c>
      <c r="F15" s="43" t="n">
        <v>0</v>
      </c>
      <c r="G15" s="43" t="n">
        <v>1.33260191761121</v>
      </c>
      <c r="H15" s="43" t="n">
        <v>3.75786670391718</v>
      </c>
      <c r="I15" s="43" t="n">
        <v>13.6012590505218</v>
      </c>
      <c r="J15" s="43" t="n">
        <v>5.55707660773851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n">
        <v>28.1775065915229</v>
      </c>
      <c r="R15" s="43" t="s">
        <v>36</v>
      </c>
      <c r="S15" s="43" t="n">
        <v>57.3445026964339</v>
      </c>
      <c r="T15" s="43" t="n">
        <v>67.9144385026738</v>
      </c>
      <c r="U15" s="43" t="n">
        <v>75.4010695187166</v>
      </c>
      <c r="V15" s="43" t="n">
        <v>62.7147033601094</v>
      </c>
      <c r="W15" s="43" t="n">
        <v>44.2922894266166</v>
      </c>
      <c r="X15" s="43" t="s">
        <v>36</v>
      </c>
      <c r="Y15" s="43" t="n">
        <v>46.87433</v>
      </c>
      <c r="Z15" s="43" t="n">
        <v>37.09505</v>
      </c>
      <c r="AA15" s="43" t="n">
        <v>34.9260661881253</v>
      </c>
      <c r="AB15" s="43" t="s">
        <v>36</v>
      </c>
      <c r="AC15" s="43" t="n">
        <v>34.5811212337246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n">
        <v>16.872896642781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40</v>
      </c>
      <c r="C16" s="49" t="s">
        <v>36</v>
      </c>
      <c r="D16" s="49" t="s">
        <v>36</v>
      </c>
      <c r="E16" s="49" t="s">
        <v>36</v>
      </c>
      <c r="F16" s="49" t="n">
        <v>15.5</v>
      </c>
      <c r="G16" s="49" t="n">
        <v>15</v>
      </c>
      <c r="H16" s="49" t="n">
        <v>15</v>
      </c>
      <c r="I16" s="49" t="n">
        <v>15</v>
      </c>
      <c r="J16" s="49" t="n">
        <v>15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n">
        <v>12</v>
      </c>
      <c r="R16" s="49" t="s">
        <v>36</v>
      </c>
      <c r="S16" s="49" t="n">
        <v>12</v>
      </c>
      <c r="T16" s="49" t="n">
        <v>11</v>
      </c>
      <c r="U16" s="49" t="n">
        <v>10.5</v>
      </c>
      <c r="V16" s="49" t="n">
        <v>11.5</v>
      </c>
      <c r="W16" s="49" t="n">
        <v>11.5</v>
      </c>
      <c r="X16" s="49" t="s">
        <v>36</v>
      </c>
      <c r="Y16" s="49" t="n">
        <v>12</v>
      </c>
      <c r="Z16" s="49" t="s">
        <v>41</v>
      </c>
      <c r="AA16" s="49" t="n">
        <v>13.5</v>
      </c>
      <c r="AB16" s="49" t="s">
        <v>36</v>
      </c>
      <c r="AC16" s="49" t="n">
        <v>12.5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n">
        <v>12.5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1"/>
      <c r="W17" s="51"/>
      <c r="X17" s="51"/>
      <c r="Y17" s="51"/>
      <c r="Z17" s="51"/>
      <c r="AA17" s="51"/>
      <c r="AB17" s="51"/>
      <c r="AC17" s="51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1"/>
      <c r="AP17" s="51"/>
      <c r="AQ17" s="54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43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43" t="n">
        <v>0</v>
      </c>
      <c r="AE18" s="55" t="n">
        <v>0</v>
      </c>
      <c r="AF18" s="55" t="n">
        <v>0</v>
      </c>
      <c r="AG18" s="55" t="n">
        <v>0</v>
      </c>
      <c r="AH18" s="55" t="n">
        <v>0</v>
      </c>
      <c r="AI18" s="55" t="n">
        <v>0</v>
      </c>
      <c r="AJ18" s="55" t="n">
        <v>0</v>
      </c>
      <c r="AK18" s="55" t="n">
        <v>0</v>
      </c>
      <c r="AL18" s="55" t="n">
        <v>0</v>
      </c>
      <c r="AM18" s="55" t="n">
        <v>0</v>
      </c>
      <c r="AN18" s="55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5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43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5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5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39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 t="s">
        <v>36</v>
      </c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6"/>
      <c r="AP21" s="56"/>
      <c r="AQ21" s="56"/>
      <c r="AT21" s="47"/>
      <c r="AU21" s="47"/>
      <c r="AV21" s="47"/>
    </row>
    <row r="22" customFormat="false" ht="50.25" hidden="false" customHeight="true" outlineLevel="0" collapsed="false">
      <c r="B22" s="46" t="s">
        <v>44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6"/>
      <c r="AP22" s="56"/>
      <c r="AQ22" s="56"/>
      <c r="AT22" s="47"/>
      <c r="AU22" s="47"/>
      <c r="AV22" s="47"/>
    </row>
    <row r="23" customFormat="false" ht="50.25" hidden="false" customHeight="true" outlineLevel="0" collapsed="false">
      <c r="B23" s="50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7"/>
      <c r="AN23" s="51"/>
      <c r="AO23" s="51"/>
      <c r="AP23" s="51"/>
      <c r="AQ23" s="54"/>
      <c r="AT23" s="47"/>
      <c r="AU23" s="47"/>
      <c r="AV23" s="47"/>
    </row>
    <row r="24" customFormat="false" ht="50.25" hidden="false" customHeight="true" outlineLevel="0" collapsed="false">
      <c r="B24" s="46" t="s">
        <v>46</v>
      </c>
      <c r="C24" s="43"/>
      <c r="D24" s="43"/>
      <c r="E24" s="43"/>
      <c r="F24" s="43"/>
      <c r="G24" s="43"/>
      <c r="H24" s="43"/>
      <c r="I24" s="43"/>
      <c r="J24" s="43"/>
      <c r="K24" s="49"/>
      <c r="L24" s="43"/>
      <c r="M24" s="43"/>
      <c r="N24" s="43"/>
      <c r="O24" s="43"/>
      <c r="P24" s="43"/>
      <c r="Q24" s="43"/>
      <c r="R24" s="49"/>
      <c r="S24" s="49"/>
      <c r="T24" s="49"/>
      <c r="U24" s="49"/>
      <c r="V24" s="49"/>
      <c r="W24" s="49"/>
      <c r="X24" s="49"/>
      <c r="Y24" s="43"/>
      <c r="Z24" s="43"/>
      <c r="AA24" s="49"/>
      <c r="AB24" s="43"/>
      <c r="AC24" s="43"/>
      <c r="AD24" s="43"/>
      <c r="AE24" s="43"/>
      <c r="AF24" s="49"/>
      <c r="AG24" s="43"/>
      <c r="AH24" s="43"/>
      <c r="AI24" s="49"/>
      <c r="AJ24" s="43"/>
      <c r="AK24" s="43"/>
      <c r="AL24" s="43"/>
      <c r="AM24" s="43"/>
      <c r="AN24" s="55"/>
      <c r="AO24" s="43" t="n">
        <f aca="false">SUMIF($C$11:$AN$11,"Ind*",C24:AN24)</f>
        <v>0</v>
      </c>
      <c r="AP24" s="43" t="n">
        <f aca="false">SUMIF($C$11:$AN$11,"I.Mad",C24:AN24)</f>
        <v>0</v>
      </c>
      <c r="AQ24" s="55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58" t="s">
        <v>47</v>
      </c>
      <c r="C25" s="55"/>
      <c r="D25" s="59"/>
      <c r="E25" s="55"/>
      <c r="F25" s="60"/>
      <c r="G25" s="55"/>
      <c r="H25" s="55"/>
      <c r="I25" s="59" t="n">
        <v>0.28</v>
      </c>
      <c r="J25" s="59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43" t="n">
        <f aca="false">SUMIF($C$11:$AN$11,"Ind*",C25:AN25)</f>
        <v>0.28</v>
      </c>
      <c r="AP25" s="43" t="n">
        <f aca="false">SUMIF($C$11:$AN$11,"I.Mad",C25:AN25)</f>
        <v>0</v>
      </c>
      <c r="AQ25" s="55" t="n">
        <f aca="false">SUM(AO25:AP25)</f>
        <v>0.28</v>
      </c>
      <c r="AT25" s="47"/>
      <c r="AU25" s="47"/>
      <c r="AV25" s="47"/>
    </row>
    <row r="26" customFormat="false" ht="50.25" hidden="false" customHeight="true" outlineLevel="0" collapsed="false">
      <c r="B26" s="58" t="s">
        <v>48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43" t="n">
        <f aca="false">SUMIF($C$11:$AN$11,"Ind*",C26:AN26)</f>
        <v>0</v>
      </c>
      <c r="AP26" s="43" t="n">
        <f aca="false">SUMIF($C$11:$AN$11,"I.Mad",C26:AN26)</f>
        <v>0</v>
      </c>
      <c r="AQ26" s="55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58" t="s">
        <v>49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43" t="n">
        <f aca="false">SUMIF($C$11:$AN$11,"Ind*",C27:AN27)</f>
        <v>0</v>
      </c>
      <c r="AP27" s="43" t="n">
        <f aca="false">SUMIF($C$11:$AN$11,"I.Mad",C27:AN27)</f>
        <v>0</v>
      </c>
      <c r="AQ27" s="55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58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43" t="n">
        <f aca="false">SUMIF($C$11:$AN$11,"Ind*",C28:AN28)</f>
        <v>0</v>
      </c>
      <c r="AP28" s="43" t="n">
        <f aca="false">SUMIF($C$11:$AN$11,"I.Mad",C28:AN28)</f>
        <v>0</v>
      </c>
      <c r="AQ28" s="55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42</v>
      </c>
      <c r="C29" s="55"/>
      <c r="D29" s="55"/>
      <c r="E29" s="55"/>
      <c r="F29" s="55"/>
      <c r="G29" s="55"/>
      <c r="H29" s="59"/>
      <c r="I29" s="55"/>
      <c r="J29" s="55"/>
      <c r="K29" s="59"/>
      <c r="L29" s="55"/>
      <c r="M29" s="55"/>
      <c r="N29" s="59"/>
      <c r="O29" s="55"/>
      <c r="P29" s="55"/>
      <c r="Q29" s="59"/>
      <c r="R29" s="55"/>
      <c r="S29" s="55"/>
      <c r="T29" s="59"/>
      <c r="U29" s="55"/>
      <c r="V29" s="55"/>
      <c r="W29" s="59"/>
      <c r="X29" s="55"/>
      <c r="Y29" s="55"/>
      <c r="Z29" s="59"/>
      <c r="AA29" s="55"/>
      <c r="AB29" s="55"/>
      <c r="AC29" s="55"/>
      <c r="AD29" s="55"/>
      <c r="AE29" s="55"/>
      <c r="AF29" s="59"/>
      <c r="AG29" s="55"/>
      <c r="AH29" s="55"/>
      <c r="AI29" s="59"/>
      <c r="AJ29" s="55"/>
      <c r="AK29" s="59"/>
      <c r="AL29" s="55"/>
      <c r="AM29" s="59"/>
      <c r="AN29" s="55"/>
      <c r="AO29" s="43" t="n">
        <f aca="false">SUMIF($C$11:$AN$11,"Ind*",C29:AN29)</f>
        <v>0</v>
      </c>
      <c r="AP29" s="43" t="n">
        <f aca="false">SUMIF($C$11:$AN$11,"I.Mad",C29:AN29)</f>
        <v>0</v>
      </c>
      <c r="AQ29" s="55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58" t="s">
        <v>51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9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9"/>
      <c r="AN30" s="59"/>
      <c r="AO30" s="43" t="n">
        <f aca="false">SUMIF($C$11:$AN$11,"Ind*",C30:AN30)</f>
        <v>0</v>
      </c>
      <c r="AP30" s="43" t="n">
        <f aca="false">SUMIF($C$11:$AN$11,"I.Mad",C30:AN30)</f>
        <v>0</v>
      </c>
      <c r="AQ30" s="55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43" t="n">
        <f aca="false">SUMIF($C$11:$AN$11,"Ind*",C31:AN31)</f>
        <v>0</v>
      </c>
      <c r="AP31" s="43" t="n">
        <f aca="false">SUMIF($C$11:$AN$11,"I.Mad",C31:AN31)</f>
        <v>0</v>
      </c>
      <c r="AQ31" s="55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43" t="n">
        <f aca="false">SUMIF($C$11:$AN$11,"Ind*",C32:AN32)</f>
        <v>0</v>
      </c>
      <c r="AP32" s="43" t="n">
        <f aca="false">SUMIF($C$11:$AN$11,"I.Mad",C32:AN32)</f>
        <v>0</v>
      </c>
      <c r="AQ32" s="55" t="n">
        <f aca="false">SUM(AO32:AP32)</f>
        <v>0</v>
      </c>
    </row>
    <row r="33" customFormat="false" ht="50.25" hidden="false" customHeight="true" outlineLevel="0" collapsed="false">
      <c r="B33" s="46" t="s">
        <v>54</v>
      </c>
      <c r="C33" s="6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43" t="n">
        <f aca="false">SUMIF($C$11:$AN$11,"Ind*",C33:AN33)</f>
        <v>0</v>
      </c>
      <c r="AP33" s="43" t="n">
        <f aca="false">SUMIF($C$11:$AN$11,"I.Mad",C33:AN33)</f>
        <v>0</v>
      </c>
      <c r="AQ33" s="55" t="n">
        <f aca="false">SUM(AO33:AP33)</f>
        <v>0</v>
      </c>
    </row>
    <row r="34" customFormat="false" ht="50.25" hidden="false" customHeight="true" outlineLevel="0" collapsed="false">
      <c r="B34" s="46" t="s">
        <v>55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43" t="n">
        <f aca="false">SUMIF($C$11:$AN$11,"Ind*",C34:AN34)</f>
        <v>0</v>
      </c>
      <c r="AP34" s="43" t="n">
        <f aca="false">SUMIF($C$11:$AN$11,"I.Mad",C34:AN34)</f>
        <v>0</v>
      </c>
      <c r="AQ34" s="55" t="n">
        <f aca="false">SUM(AO34:AP34)</f>
        <v>0</v>
      </c>
    </row>
    <row r="35" customFormat="false" ht="53.25" hidden="false" customHeight="true" outlineLevel="0" collapsed="false">
      <c r="B35" s="46" t="s">
        <v>56</v>
      </c>
      <c r="C35" s="55"/>
      <c r="D35" s="59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43" t="n">
        <f aca="false">SUMIF($C$11:$AN$11,"Ind*",C35:AN35)</f>
        <v>0</v>
      </c>
      <c r="AP35" s="43" t="n">
        <f aca="false">SUMIF($C$11:$AN$11,"I.Mad",C35:AN35)</f>
        <v>0</v>
      </c>
      <c r="AQ35" s="55" t="n">
        <f aca="false">SUM(AO35:AP35)</f>
        <v>0</v>
      </c>
    </row>
    <row r="36" customFormat="false" ht="44.25" hidden="false" customHeight="false" outlineLevel="0" collapsed="false">
      <c r="B36" s="46" t="s">
        <v>57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43" t="n">
        <f aca="false">SUMIF($C$11:$AN$11,"Ind*",C36:AN36)</f>
        <v>0</v>
      </c>
      <c r="AP36" s="43" t="n">
        <f aca="false">SUMIF($C$11:$AN$11,"I.Mad",C36:AN36)</f>
        <v>0</v>
      </c>
      <c r="AQ36" s="55" t="n">
        <f aca="false">SUM(AO36:AP36)</f>
        <v>0</v>
      </c>
    </row>
    <row r="37" customFormat="false" ht="44.25" hidden="false" customHeight="false" outlineLevel="0" collapsed="false">
      <c r="B37" s="46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43" t="n">
        <f aca="false">SUMIF($C$11:$AN$11,"Ind*",C37:AN37)</f>
        <v>0</v>
      </c>
      <c r="AP37" s="43" t="n">
        <f aca="false">SUMIF($C$11:$AN$11,"I.Mad",C37:AN37)</f>
        <v>0</v>
      </c>
      <c r="AQ37" s="55" t="n">
        <f aca="false">SUM(AO37:AP37)</f>
        <v>0</v>
      </c>
    </row>
    <row r="38" customFormat="false" ht="50.25" hidden="false" customHeight="true" outlineLevel="0" collapsed="false">
      <c r="B38" s="46" t="s">
        <v>59</v>
      </c>
      <c r="C38" s="55"/>
      <c r="D38" s="59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9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43" t="n">
        <f aca="false">SUMIF($C$11:$AN$11,"Ind*",C38:AN38)</f>
        <v>0</v>
      </c>
      <c r="AP38" s="43" t="n">
        <f aca="false">SUMIF($C$11:$AN$11,"I.Mad",C38:AN38)</f>
        <v>0</v>
      </c>
      <c r="AQ38" s="55" t="n">
        <f aca="false">SUM(AO38:AP38)</f>
        <v>0</v>
      </c>
    </row>
    <row r="39" customFormat="false" ht="50.25" hidden="false" customHeight="true" outlineLevel="0" collapsed="false">
      <c r="B39" s="46" t="s">
        <v>60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43" t="n">
        <f aca="false">SUMIF($C$11:$AN$11,"Ind*",C39:AN39)</f>
        <v>0</v>
      </c>
      <c r="AP39" s="43" t="n">
        <f aca="false">SUMIF($C$11:$AN$11,"I.Mad",C39:AN39)</f>
        <v>0</v>
      </c>
      <c r="AQ39" s="55" t="n">
        <f aca="false">SUM(AO39:AP39)</f>
        <v>0</v>
      </c>
    </row>
    <row r="40" customFormat="false" ht="50.25" hidden="false" customHeight="true" outlineLevel="0" collapsed="false">
      <c r="B40" s="46" t="s">
        <v>61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9"/>
      <c r="Z40" s="59"/>
      <c r="AA40" s="59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43" t="n">
        <f aca="false">SUMIF($C$11:$AN$11,"Ind*",C40:AN40)</f>
        <v>0</v>
      </c>
      <c r="AP40" s="43" t="n">
        <f aca="false">SUMIF($C$11:$AN$11,"I.Mad",C40:AN40)</f>
        <v>0</v>
      </c>
      <c r="AQ40" s="55" t="n">
        <f aca="false">SUM(AO40:AP40)</f>
        <v>0</v>
      </c>
    </row>
    <row r="41" customFormat="false" ht="50.25" hidden="false" customHeight="true" outlineLevel="0" collapsed="false">
      <c r="B41" s="58" t="s">
        <v>62</v>
      </c>
      <c r="C41" s="55" t="n">
        <f aca="false">+SUM(C24:C40,C18,C12)</f>
        <v>0</v>
      </c>
      <c r="D41" s="55" t="n">
        <f aca="false">+SUM(D24:D40,D18,D12)</f>
        <v>0</v>
      </c>
      <c r="E41" s="55" t="n">
        <f aca="false">+SUM(E24:E40,E18,E12)</f>
        <v>0</v>
      </c>
      <c r="F41" s="55" t="n">
        <f aca="false">+SUM(F24:F40,F18,F12)</f>
        <v>1504</v>
      </c>
      <c r="G41" s="55" t="n">
        <f aca="false">+SUM(G24:G40,G18,G12)</f>
        <v>4972.975</v>
      </c>
      <c r="H41" s="55" t="n">
        <f aca="false">+SUM(H24:H40,H18,H12)</f>
        <v>7651.17</v>
      </c>
      <c r="I41" s="55" t="n">
        <f aca="false">+SUM(I24:I40,I18,I12)</f>
        <v>4730.86</v>
      </c>
      <c r="J41" s="55" t="n">
        <f aca="false">+SUM(J24:J40,J18,J12)</f>
        <v>1787.47</v>
      </c>
      <c r="K41" s="55" t="n">
        <f aca="false">+SUM(K24:K40,K18,K12)</f>
        <v>1102.32</v>
      </c>
      <c r="L41" s="55" t="n">
        <f aca="false">+SUM(L24:L40,L18,L12)</f>
        <v>0</v>
      </c>
      <c r="M41" s="55" t="n">
        <f aca="false">+SUM(M24:M40,M18,M12)</f>
        <v>0</v>
      </c>
      <c r="N41" s="55" t="n">
        <f aca="false">+SUM(N24:N40,N18,N12)</f>
        <v>0</v>
      </c>
      <c r="O41" s="55" t="n">
        <f aca="false">+SUM(O24:O40,O18,O12)</f>
        <v>0</v>
      </c>
      <c r="P41" s="55" t="n">
        <f aca="false">+SUM(P24:P40,P18,P12)</f>
        <v>0</v>
      </c>
      <c r="Q41" s="55" t="n">
        <f aca="false">+SUM(Q24:Q40,Q18,Q12)</f>
        <v>3470</v>
      </c>
      <c r="R41" s="55" t="n">
        <f aca="false">+SUM(R24:R40,R18,R12)</f>
        <v>0</v>
      </c>
      <c r="S41" s="55" t="n">
        <f aca="false">+SUM(S24:S40,S18,S12)</f>
        <v>1611.27</v>
      </c>
      <c r="T41" s="55" t="n">
        <f aca="false">+SUM(T24:T40,T18,T12)</f>
        <v>97.105</v>
      </c>
      <c r="U41" s="55" t="n">
        <f aca="false">+SUM(U24:U40,U18,U12)</f>
        <v>191.31</v>
      </c>
      <c r="V41" s="55" t="n">
        <f aca="false">+SUM(V24:V40,V18,V12)</f>
        <v>1670.04</v>
      </c>
      <c r="W41" s="55" t="n">
        <f aca="false">+SUM(W24:W40,W18,W12)</f>
        <v>6190</v>
      </c>
      <c r="X41" s="55" t="n">
        <f aca="false">+SUM(X24:X40,X18,X12)</f>
        <v>0</v>
      </c>
      <c r="Y41" s="55" t="n">
        <f aca="false">+SUM(Y24:Y40,Y18,Y12)</f>
        <v>6656.66</v>
      </c>
      <c r="Z41" s="55" t="n">
        <f aca="false">+SUM(Z24:Z40,Z18,Z12)</f>
        <v>866.465</v>
      </c>
      <c r="AA41" s="55" t="n">
        <f aca="false">+SUM(AA24:AA40,AA18,AA12)</f>
        <v>2420</v>
      </c>
      <c r="AB41" s="55" t="n">
        <f aca="false">+SUM(AB24:AB40,AB18,AB12)</f>
        <v>0</v>
      </c>
      <c r="AC41" s="55" t="n">
        <f aca="false">+SUM(AC24:AC40,AC18,AC12)</f>
        <v>1540.35</v>
      </c>
      <c r="AD41" s="55" t="n">
        <f aca="false">+SUM(AD24:AD40,AD18,AD12)</f>
        <v>0</v>
      </c>
      <c r="AE41" s="55" t="n">
        <f aca="false">+SUM(AE24:AE40,AE18,AE12)</f>
        <v>0</v>
      </c>
      <c r="AF41" s="55" t="n">
        <f aca="false">+SUM(AF24:AF40,AF18,AF12)</f>
        <v>0</v>
      </c>
      <c r="AG41" s="55" t="n">
        <f aca="false">+SUM(AG24:AG40,AG18,AG12)</f>
        <v>0</v>
      </c>
      <c r="AH41" s="55" t="n">
        <f aca="false">+SUM(AH24:AH40,AH18,AH12)</f>
        <v>0</v>
      </c>
      <c r="AI41" s="55" t="n">
        <f aca="false">+SUM(AI24:AI40,AI18,AI12)</f>
        <v>0</v>
      </c>
      <c r="AJ41" s="55" t="n">
        <f aca="false">+SUM(AJ24:AJ40,AJ18,AJ12)</f>
        <v>0</v>
      </c>
      <c r="AK41" s="55" t="n">
        <f aca="false">+SUM(AK24:AK40,AK18,AK12)</f>
        <v>0</v>
      </c>
      <c r="AL41" s="55" t="n">
        <f aca="false">+SUM(AL24:AL40,AL18,AL12)</f>
        <v>0</v>
      </c>
      <c r="AM41" s="55" t="n">
        <f aca="false">+SUM(AM24:AM40,AM18,AM12)</f>
        <v>309.475</v>
      </c>
      <c r="AN41" s="55" t="n">
        <f aca="false">+SUM(AN24:AN40,AN18,AN12)</f>
        <v>0</v>
      </c>
      <c r="AO41" s="55" t="n">
        <f aca="false">SUM(AO12,AO18,AO24:AO37)</f>
        <v>33195.22</v>
      </c>
      <c r="AP41" s="55" t="n">
        <f aca="false">SUM(AP12,AP18,AP24:AP37)</f>
        <v>13576.25</v>
      </c>
      <c r="AQ41" s="55" t="n">
        <f aca="false">SUM(AO41:AP41)</f>
        <v>46771.47</v>
      </c>
    </row>
    <row r="42" customFormat="false" ht="50.25" hidden="false" customHeight="true" outlineLevel="0" collapsed="false">
      <c r="B42" s="42" t="s">
        <v>63</v>
      </c>
      <c r="C42" s="61"/>
      <c r="D42" s="61"/>
      <c r="E42" s="61"/>
      <c r="F42" s="49"/>
      <c r="G42" s="49" t="n">
        <v>17</v>
      </c>
      <c r="H42" s="49"/>
      <c r="I42" s="49"/>
      <c r="J42" s="62"/>
      <c r="K42" s="62"/>
      <c r="L42" s="62"/>
      <c r="M42" s="62"/>
      <c r="N42" s="62"/>
      <c r="O42" s="62"/>
      <c r="P42" s="63"/>
      <c r="Q42" s="62"/>
      <c r="R42" s="62"/>
      <c r="S42" s="62"/>
      <c r="T42" s="62"/>
      <c r="U42" s="64"/>
      <c r="V42" s="64"/>
      <c r="W42" s="64"/>
      <c r="X42" s="64"/>
      <c r="Y42" s="64"/>
      <c r="Z42" s="64"/>
      <c r="AA42" s="64"/>
      <c r="AB42" s="64"/>
      <c r="AC42" s="43"/>
      <c r="AD42" s="64"/>
      <c r="AE42" s="49"/>
      <c r="AF42" s="64"/>
      <c r="AG42" s="49"/>
      <c r="AH42" s="64"/>
      <c r="AI42" s="64"/>
      <c r="AJ42" s="64"/>
      <c r="AK42" s="49"/>
      <c r="AL42" s="64"/>
      <c r="AM42" s="49"/>
      <c r="AN42" s="64"/>
      <c r="AO42" s="65"/>
      <c r="AP42" s="65"/>
      <c r="AQ42" s="66"/>
    </row>
    <row r="43" customFormat="false" ht="26.25" hidden="false" customHeight="false" outlineLevel="0" collapsed="false">
      <c r="B43" s="22" t="s">
        <v>64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65</v>
      </c>
      <c r="C44" s="4" t="s">
        <v>66</v>
      </c>
      <c r="D44" s="4"/>
      <c r="E44" s="4"/>
      <c r="F44" s="67"/>
      <c r="G44" s="23"/>
      <c r="H44" s="23"/>
      <c r="I44" s="23"/>
      <c r="J44" s="68"/>
      <c r="K44" s="23"/>
      <c r="L44" s="23"/>
      <c r="M44" s="69"/>
      <c r="N44" s="70"/>
      <c r="O44" s="70"/>
      <c r="P44" s="23"/>
      <c r="R44" s="23"/>
      <c r="S44" s="71"/>
      <c r="T44" s="23"/>
      <c r="U44" s="71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67</v>
      </c>
      <c r="C45" s="4"/>
      <c r="D45" s="4"/>
      <c r="E45" s="4"/>
      <c r="F45" s="72"/>
      <c r="G45" s="4"/>
      <c r="H45" s="23"/>
      <c r="I45" s="70"/>
      <c r="J45" s="70"/>
      <c r="K45" s="70"/>
      <c r="L45" s="70"/>
      <c r="M45" s="73"/>
      <c r="N45" s="73"/>
      <c r="O45" s="70"/>
      <c r="P45" s="23"/>
      <c r="R45" s="23"/>
      <c r="S45" s="71"/>
      <c r="T45" s="23"/>
      <c r="U45" s="71"/>
      <c r="V45" s="23"/>
      <c r="W45" s="23"/>
      <c r="X45" s="23"/>
      <c r="Y45" s="74"/>
      <c r="Z45" s="74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5" t="s">
        <v>68</v>
      </c>
      <c r="C46" s="3"/>
      <c r="I46" s="70"/>
      <c r="J46" s="70"/>
      <c r="K46" s="70"/>
      <c r="L46" s="70"/>
      <c r="M46" s="76"/>
      <c r="N46" s="77"/>
      <c r="T46" s="20"/>
      <c r="U46" s="20"/>
      <c r="V46" s="20"/>
      <c r="W46" s="20"/>
      <c r="X46" s="20"/>
      <c r="Y46" s="74"/>
      <c r="Z46" s="74"/>
      <c r="AA46" s="20"/>
      <c r="AB46" s="20"/>
      <c r="AC46" s="20"/>
      <c r="AD46" s="20"/>
      <c r="AE46" s="20"/>
      <c r="AF46" s="20"/>
      <c r="AG46" s="78"/>
      <c r="AH46" s="20"/>
      <c r="AI46" s="20"/>
      <c r="AJ46" s="20"/>
      <c r="AK46" s="20"/>
      <c r="AL46" s="20"/>
      <c r="AM46" s="79" t="s">
        <v>69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2021-05-14T17:09:29Z</dcterms:modified>
  <cp:revision>347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