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316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<sst xmlns="http://schemas.openxmlformats.org/spreadsheetml/2006/main" count="365" uniqueCount="71">
  <si>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</si>
  <si>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</si>
  <si>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</si>
  <si>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</si>
  <si>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</si>
  <si>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</si>
  <si>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</si>
  <si>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</si>
  <si>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</si>
  <si>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</si>
  <si>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</si>
  <si>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</si>
  <si>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</si>
  <si>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</si>
  <si>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</si>
  <si>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</si>
  <si>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</si>
  <si>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</si>
  <si>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</si>
  <si>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</si>
  <si>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</si>
  <si>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</si>
  <si>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</si>
  <si>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</si>
  <si>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</si>
  <si>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</si>
  <si>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</si>
  <si>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</si>
  <si>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</si>
  <si>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</si>
  <si>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</si>
  <si>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</si>
  <si>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</si>
  <si>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</si>
  <si>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</si>
  <si>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</si>
  <si>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</si>
  <si>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</si>
  <si>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</si>
  <si>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</si>
  <si>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</si>
  <si>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</si>
  <si>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</si>
  <si>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</si>
  <si>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</si>
  <si>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</si>
  <si>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</si>
  <si>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</si>
  <si>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</si>
  <si>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</si>
  <si>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</si>
  <si>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</si>
  <si>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</si>
  <si>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</si>
  <si>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</si>
  <si>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</si>
  <si>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</si>
  <si>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</si>
  <si>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</si>
  <si>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</si>
  <si>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</si>
  <si>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</si>
  <si>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</si>
  <si>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</si>
  <si>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</si>
  <si>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</si>
  <si>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</si>
  <si>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</si>
  <si>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>Callao, 14 de mayo del 2018</t>
  </si>
  <si>
    <t xml:space="preserve">        Fecha  : 13/05/2018</t>
  </si>
  <si>
    <t>11.5y13.5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</si>
</sst>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H20" sqref="AH20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6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69</v>
      </c>
      <c r="AP8" s="124"/>
      <c r="AQ8" s="124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7945.34</v>
      </c>
      <c r="H12" s="50">
        <v>996.28</v>
      </c>
      <c r="I12" s="50">
        <v>15452.69</v>
      </c>
      <c r="J12" s="50">
        <v>5849.39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5780</v>
      </c>
      <c r="R12" s="50">
        <v>160</v>
      </c>
      <c r="S12" s="50">
        <v>4360</v>
      </c>
      <c r="T12" s="50">
        <v>240</v>
      </c>
      <c r="U12" s="50">
        <v>2700</v>
      </c>
      <c r="V12" s="50">
        <v>100</v>
      </c>
      <c r="W12" s="50">
        <v>3590</v>
      </c>
      <c r="X12" s="50">
        <v>0</v>
      </c>
      <c r="Y12" s="50">
        <v>6235.3549999999996</v>
      </c>
      <c r="Z12" s="50">
        <v>111.5</v>
      </c>
      <c r="AA12" s="50">
        <v>1330</v>
      </c>
      <c r="AB12" s="50">
        <v>0</v>
      </c>
      <c r="AC12" s="50">
        <v>1480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48873.384999999995</v>
      </c>
      <c r="AP12" s="51">
        <f>SUMIF($C$11:$AN$11,"I.Mad",C12:AN12)</f>
        <v>7457.17</v>
      </c>
      <c r="AQ12" s="51">
        <f>SUM(AO12:AP12)</f>
        <v>56330.554999999993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>
        <v>22</v>
      </c>
      <c r="H13" s="52">
        <v>28</v>
      </c>
      <c r="I13" s="52">
        <v>58</v>
      </c>
      <c r="J13" s="52">
        <v>91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23</v>
      </c>
      <c r="R13" s="52">
        <v>2</v>
      </c>
      <c r="S13" s="52">
        <v>14</v>
      </c>
      <c r="T13" s="52">
        <v>3</v>
      </c>
      <c r="U13" s="52">
        <v>12</v>
      </c>
      <c r="V13" s="52">
        <v>1</v>
      </c>
      <c r="W13" s="52">
        <v>15</v>
      </c>
      <c r="X13" s="52" t="s">
        <v>20</v>
      </c>
      <c r="Y13" s="52">
        <v>36</v>
      </c>
      <c r="Z13" s="52">
        <v>1</v>
      </c>
      <c r="AA13" s="52">
        <v>6</v>
      </c>
      <c r="AB13" s="52" t="s">
        <v>20</v>
      </c>
      <c r="AC13" s="52">
        <v>8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194</v>
      </c>
      <c r="AP13" s="51">
        <f>SUMIF($C$11:$AN$11,"I.Mad",C13:AN13)</f>
        <v>126</v>
      </c>
      <c r="AQ13" s="51">
        <f>SUM(AO13:AP13)</f>
        <v>320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>
        <v>6</v>
      </c>
      <c r="H14" s="52">
        <v>2</v>
      </c>
      <c r="I14" s="52">
        <v>1</v>
      </c>
      <c r="J14" s="52">
        <v>5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6</v>
      </c>
      <c r="R14" s="52">
        <v>1</v>
      </c>
      <c r="S14" s="52">
        <v>5</v>
      </c>
      <c r="T14" s="52" t="s">
        <v>67</v>
      </c>
      <c r="U14" s="52">
        <v>4</v>
      </c>
      <c r="V14" s="52">
        <v>1</v>
      </c>
      <c r="W14" s="52">
        <v>6</v>
      </c>
      <c r="X14" s="52" t="s">
        <v>20</v>
      </c>
      <c r="Y14" s="52">
        <v>5</v>
      </c>
      <c r="Z14" s="52" t="s">
        <v>67</v>
      </c>
      <c r="AA14" s="52">
        <v>2</v>
      </c>
      <c r="AB14" s="52" t="s">
        <v>20</v>
      </c>
      <c r="AC14" s="52">
        <v>3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38</v>
      </c>
      <c r="AP14" s="51">
        <f>SUMIF($C$11:$AN$11,"I.Mad",C14:AN14)</f>
        <v>9</v>
      </c>
      <c r="AQ14" s="51">
        <f>SUM(AO14:AP14)</f>
        <v>47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0.45729387641904684</v>
      </c>
      <c r="H15" s="52">
        <v>2.3861190015513052</v>
      </c>
      <c r="I15" s="52">
        <v>0</v>
      </c>
      <c r="J15" s="52">
        <v>9.5469201538442974E-2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4.8227574027528206</v>
      </c>
      <c r="R15" s="52">
        <v>4.7872340425531918</v>
      </c>
      <c r="S15" s="52">
        <v>3.6699846727541581</v>
      </c>
      <c r="T15" s="52" t="s">
        <v>20</v>
      </c>
      <c r="U15" s="52">
        <v>5.6809783691013935</v>
      </c>
      <c r="V15" s="52">
        <v>7.391304347826086</v>
      </c>
      <c r="W15" s="52">
        <v>1.5298860356081607</v>
      </c>
      <c r="X15" s="52" t="s">
        <v>20</v>
      </c>
      <c r="Y15" s="52">
        <v>17.352129999999999</v>
      </c>
      <c r="Z15" s="52" t="s">
        <v>20</v>
      </c>
      <c r="AA15" s="52">
        <v>1.5497356299236686</v>
      </c>
      <c r="AB15" s="52" t="s">
        <v>20</v>
      </c>
      <c r="AC15" s="52">
        <v>23.041074728138348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14</v>
      </c>
      <c r="H16" s="57">
        <v>13.5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>
        <v>13.5</v>
      </c>
      <c r="S16" s="57">
        <v>13.5</v>
      </c>
      <c r="T16" s="57" t="s">
        <v>20</v>
      </c>
      <c r="U16" s="57">
        <v>14</v>
      </c>
      <c r="V16" s="57">
        <v>13.5</v>
      </c>
      <c r="W16" s="57">
        <v>14</v>
      </c>
      <c r="X16" s="57" t="s">
        <v>20</v>
      </c>
      <c r="Y16" s="57" t="s">
        <v>70</v>
      </c>
      <c r="Z16" s="57" t="s">
        <v>20</v>
      </c>
      <c r="AA16" s="57">
        <v>13.5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>
        <v>0.22957449999999999</v>
      </c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0.22957449999999999</v>
      </c>
      <c r="AP30" s="51">
        <f t="shared" si="1"/>
        <v>0</v>
      </c>
      <c r="AQ30" s="54">
        <f t="shared" si="2"/>
        <v>0.22957449999999999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7945.34</v>
      </c>
      <c r="H41" s="54">
        <f t="shared" si="8"/>
        <v>996.28</v>
      </c>
      <c r="I41" s="54">
        <f t="shared" si="8"/>
        <v>15452.69</v>
      </c>
      <c r="J41" s="54">
        <f t="shared" si="8"/>
        <v>5849.39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5780</v>
      </c>
      <c r="R41" s="54">
        <f t="shared" si="8"/>
        <v>160</v>
      </c>
      <c r="S41" s="54">
        <f>+SUM(S24:S40,S18,S12)</f>
        <v>4360</v>
      </c>
      <c r="T41" s="54">
        <f t="shared" si="8"/>
        <v>240</v>
      </c>
      <c r="U41" s="54">
        <f>+SUM(U24:U40,U18,U12)</f>
        <v>2700</v>
      </c>
      <c r="V41" s="54">
        <f t="shared" si="8"/>
        <v>100</v>
      </c>
      <c r="W41" s="54">
        <f t="shared" si="8"/>
        <v>3590</v>
      </c>
      <c r="X41" s="54">
        <f t="shared" si="8"/>
        <v>0</v>
      </c>
      <c r="Y41" s="54">
        <f t="shared" si="8"/>
        <v>6235.5845744999997</v>
      </c>
      <c r="Z41" s="54">
        <f t="shared" si="8"/>
        <v>111.5</v>
      </c>
      <c r="AA41" s="54">
        <f t="shared" si="8"/>
        <v>1330</v>
      </c>
      <c r="AB41" s="54">
        <f t="shared" si="8"/>
        <v>0</v>
      </c>
      <c r="AC41" s="54">
        <f t="shared" si="8"/>
        <v>1480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48873.614574499996</v>
      </c>
      <c r="AP41" s="54">
        <f>SUM(AP12,AP18,AP24:AP37)</f>
        <v>7457.17</v>
      </c>
      <c r="AQ41" s="54">
        <f>SUM(AO41:AP41)</f>
        <v>56330.784574499994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16.5</v>
      </c>
      <c r="H42" s="56"/>
      <c r="I42" s="56">
        <v>18.8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/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2018-05-14T16:40:39Z</dcterms:modified>
</cp:coreProperties>
</file>