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480" windowWidth="20730" windowHeight="826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<sst xmlns="http://schemas.openxmlformats.org/spreadsheetml/2006/main" count="406" uniqueCount="69">
  <si>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</si>
  <si>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</si>
  <si>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</si>
  <si>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</si>
  <si>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</si>
  <si>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</si>
  <si>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</si>
  <si>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</si>
  <si>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</si>
  <si>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</si>
  <si>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</si>
  <si>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</si>
  <si>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</si>
  <si>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</si>
  <si>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</si>
  <si>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</si>
  <si>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</si>
  <si>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</si>
  <si>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</si>
  <si>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</si>
  <si>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</si>
  <si>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</si>
  <si>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</si>
  <si>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</si>
  <si>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</si>
  <si>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</si>
  <si>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</si>
  <si>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</si>
  <si>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</si>
  <si>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</si>
  <si>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</si>
  <si>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</si>
  <si>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</si>
  <si>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</si>
  <si>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</si>
  <si>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</si>
  <si>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</si>
  <si>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</si>
  <si>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</si>
  <si>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</si>
  <si>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</si>
  <si>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</si>
  <si>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</si>
  <si>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</si>
  <si>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</si>
  <si>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</si>
  <si>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</si>
  <si>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</si>
  <si>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</si>
  <si>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</si>
  <si>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</si>
  <si>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</si>
  <si>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</si>
  <si>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</si>
  <si>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</si>
  <si>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</si>
  <si>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</si>
  <si>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</si>
  <si>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</si>
  <si>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</si>
  <si>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</si>
  <si>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</si>
  <si>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</si>
  <si>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</si>
  <si>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</si>
  <si>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R.M.N°647-2017-PRODUCE,R.M.N°028-2018-PRODUCE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</si>
  <si>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</si>
  <si>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Fecha  : 13/03/2018</t>
  </si>
  <si>
    <t>Callao, 14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</si>
</sst>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166" fontId="13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65" fontId="13" fillId="0" borderId="0" applyFont="0" applyFill="0" applyBorder="0" applyAlignment="0" applyProtection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36" fillId="0" borderId="0"/>
    <xf numFmtId="0" fontId="13" fillId="0" borderId="0"/>
    <xf numFmtId="170" fontId="13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5" fillId="0" borderId="0" xfId="0" applyFont="1" applyBorder="1"/>
    <xf numFmtId="0" fontId="14" fillId="0" borderId="0" xfId="0" applyFont="1"/>
    <xf numFmtId="0" fontId="15" fillId="0" borderId="0" xfId="0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8" fillId="0" borderId="0" xfId="0" applyFont="1" applyBorder="1"/>
    <xf numFmtId="0" fontId="16" fillId="3" borderId="2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/>
    <xf numFmtId="0" fontId="16" fillId="0" borderId="4" xfId="0" applyFont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5" fillId="0" borderId="0" xfId="0" applyFont="1"/>
    <xf numFmtId="0" fontId="19" fillId="0" borderId="0" xfId="0" applyFont="1"/>
    <xf numFmtId="20" fontId="15" fillId="0" borderId="0" xfId="0" quotePrefix="1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169" fontId="14" fillId="0" borderId="0" xfId="0" applyNumberFormat="1" applyFont="1"/>
    <xf numFmtId="0" fontId="15" fillId="0" borderId="0" xfId="0" applyFont="1" applyBorder="1" applyAlignment="1">
      <alignment horizontal="left"/>
    </xf>
    <xf numFmtId="0" fontId="20" fillId="0" borderId="0" xfId="0" quotePrefix="1" applyFont="1" applyAlignment="1">
      <alignment horizontal="left"/>
    </xf>
    <xf numFmtId="0" fontId="15" fillId="0" borderId="0" xfId="0" quotePrefix="1" applyFont="1" applyAlignment="1">
      <alignment horizontal="left"/>
    </xf>
    <xf numFmtId="168" fontId="15" fillId="0" borderId="0" xfId="0" applyNumberFormat="1" applyFont="1" applyBorder="1"/>
    <xf numFmtId="168" fontId="16" fillId="3" borderId="5" xfId="0" applyNumberFormat="1" applyFont="1" applyFill="1" applyBorder="1" applyAlignment="1">
      <alignment horizontal="center" wrapText="1"/>
    </xf>
    <xf numFmtId="168" fontId="16" fillId="0" borderId="0" xfId="0" applyNumberFormat="1" applyFont="1" applyBorder="1" applyAlignment="1">
      <alignment horizontal="center"/>
    </xf>
    <xf numFmtId="1" fontId="14" fillId="0" borderId="0" xfId="0" applyNumberFormat="1" applyFont="1"/>
    <xf numFmtId="0" fontId="18" fillId="0" borderId="3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Border="1" applyAlignment="1"/>
    <xf numFmtId="0" fontId="15" fillId="0" borderId="0" xfId="0" applyFont="1" applyAlignment="1"/>
    <xf numFmtId="0" fontId="14" fillId="0" borderId="0" xfId="0" applyFont="1" applyAlignment="1"/>
    <xf numFmtId="1" fontId="15" fillId="0" borderId="0" xfId="0" applyNumberFormat="1" applyFont="1" applyBorder="1" applyAlignment="1">
      <alignment horizontal="center"/>
    </xf>
    <xf numFmtId="1" fontId="15" fillId="0" borderId="0" xfId="0" applyNumberFormat="1" applyFont="1" applyBorder="1"/>
    <xf numFmtId="168" fontId="21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Border="1" applyAlignment="1">
      <alignment horizontal="right"/>
    </xf>
    <xf numFmtId="0" fontId="15" fillId="3" borderId="0" xfId="0" applyFont="1" applyFill="1" applyBorder="1" applyAlignment="1">
      <alignment horizontal="right"/>
    </xf>
    <xf numFmtId="0" fontId="14" fillId="3" borderId="0" xfId="0" applyFont="1" applyFill="1" applyAlignment="1">
      <alignment horizontal="right"/>
    </xf>
    <xf numFmtId="168" fontId="23" fillId="0" borderId="0" xfId="12" applyNumberFormat="1" applyFont="1" applyBorder="1" applyAlignment="1">
      <alignment horizontal="center"/>
    </xf>
    <xf numFmtId="1" fontId="16" fillId="0" borderId="3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24" fillId="0" borderId="4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0" xfId="0" applyFont="1"/>
    <xf numFmtId="0" fontId="24" fillId="0" borderId="1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1" fontId="16" fillId="0" borderId="3" xfId="0" quotePrefix="1" applyNumberFormat="1" applyFont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1" fontId="26" fillId="0" borderId="1" xfId="0" applyNumberFormat="1" applyFont="1" applyFill="1" applyBorder="1" applyAlignment="1">
      <alignment horizontal="center"/>
    </xf>
    <xf numFmtId="1" fontId="26" fillId="0" borderId="1" xfId="0" applyNumberFormat="1" applyFont="1" applyBorder="1" applyAlignment="1">
      <alignment horizontal="center"/>
    </xf>
    <xf numFmtId="1" fontId="26" fillId="0" borderId="1" xfId="0" quotePrefix="1" applyNumberFormat="1" applyFont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1" fontId="26" fillId="0" borderId="5" xfId="0" applyNumberFormat="1" applyFont="1" applyBorder="1" applyAlignment="1">
      <alignment horizontal="center"/>
    </xf>
    <xf numFmtId="0" fontId="18" fillId="0" borderId="0" xfId="0" applyFont="1"/>
    <xf numFmtId="168" fontId="26" fillId="0" borderId="1" xfId="0" applyNumberFormat="1" applyFont="1" applyFill="1" applyBorder="1" applyAlignment="1">
      <alignment horizontal="center"/>
    </xf>
    <xf numFmtId="168" fontId="26" fillId="0" borderId="1" xfId="0" quotePrefix="1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0" fontId="14" fillId="0" borderId="0" xfId="0" applyFont="1" applyBorder="1"/>
    <xf numFmtId="1" fontId="29" fillId="0" borderId="0" xfId="12" applyNumberFormat="1" applyFont="1" applyFill="1" applyBorder="1" applyProtection="1">
      <protection locked="0"/>
    </xf>
    <xf numFmtId="1" fontId="29" fillId="0" borderId="0" xfId="12" applyNumberFormat="1" applyFont="1" applyFill="1" applyBorder="1" applyAlignment="1" applyProtection="1">
      <protection locked="0"/>
    </xf>
    <xf numFmtId="1" fontId="29" fillId="0" borderId="0" xfId="12" applyNumberFormat="1" applyFont="1" applyFill="1" applyBorder="1" applyAlignment="1" applyProtection="1">
      <alignment horizontal="right"/>
      <protection locked="0"/>
    </xf>
    <xf numFmtId="1" fontId="29" fillId="0" borderId="0" xfId="12" quotePrefix="1" applyNumberFormat="1" applyFont="1" applyFill="1" applyBorder="1" applyAlignment="1" applyProtection="1">
      <protection locked="0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/>
    <xf numFmtId="0" fontId="15" fillId="0" borderId="0" xfId="0" applyFont="1" applyFill="1"/>
    <xf numFmtId="0" fontId="18" fillId="0" borderId="0" xfId="0" applyFont="1" applyAlignment="1">
      <alignment horizontal="left"/>
    </xf>
    <xf numFmtId="49" fontId="18" fillId="0" borderId="0" xfId="0" applyNumberFormat="1" applyFont="1"/>
    <xf numFmtId="22" fontId="18" fillId="0" borderId="0" xfId="0" applyNumberFormat="1" applyFont="1"/>
    <xf numFmtId="168" fontId="26" fillId="0" borderId="5" xfId="0" applyNumberFormat="1" applyFont="1" applyBorder="1" applyAlignment="1">
      <alignment horizontal="center"/>
    </xf>
    <xf numFmtId="0" fontId="32" fillId="0" borderId="0" xfId="0" applyFont="1"/>
    <xf numFmtId="1" fontId="26" fillId="0" borderId="0" xfId="0" applyNumberFormat="1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5" xfId="0" applyFont="1" applyFill="1" applyBorder="1" applyAlignment="1">
      <alignment horizontal="center"/>
    </xf>
    <xf numFmtId="0" fontId="34" fillId="0" borderId="6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168" fontId="26" fillId="0" borderId="0" xfId="0" quotePrefix="1" applyNumberFormat="1" applyFont="1" applyBorder="1" applyAlignment="1">
      <alignment horizontal="center"/>
    </xf>
    <xf numFmtId="0" fontId="35" fillId="0" borderId="5" xfId="0" applyFont="1" applyBorder="1"/>
    <xf numFmtId="0" fontId="35" fillId="0" borderId="5" xfId="0" applyFont="1" applyBorder="1" applyAlignment="1">
      <alignment horizontal="left"/>
    </xf>
    <xf numFmtId="0" fontId="35" fillId="0" borderId="1" xfId="0" applyFont="1" applyBorder="1" applyAlignment="1">
      <alignment horizontal="left"/>
    </xf>
    <xf numFmtId="0" fontId="35" fillId="3" borderId="2" xfId="0" applyFont="1" applyFill="1" applyBorder="1" applyAlignment="1">
      <alignment horizontal="left"/>
    </xf>
    <xf numFmtId="0" fontId="35" fillId="0" borderId="1" xfId="0" applyFont="1" applyBorder="1"/>
    <xf numFmtId="0" fontId="24" fillId="0" borderId="8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5" fillId="0" borderId="9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0" xfId="0" applyFont="1" applyFill="1"/>
    <xf numFmtId="0" fontId="24" fillId="0" borderId="0" xfId="0" applyFont="1" applyFill="1" applyBorder="1"/>
    <xf numFmtId="168" fontId="26" fillId="3" borderId="5" xfId="0" applyNumberFormat="1" applyFont="1" applyFill="1" applyBorder="1" applyAlignment="1">
      <alignment horizontal="center" wrapText="1"/>
    </xf>
    <xf numFmtId="0" fontId="31" fillId="0" borderId="0" xfId="13" applyFont="1" applyFill="1" applyAlignment="1" applyProtection="1"/>
    <xf numFmtId="0" fontId="32" fillId="0" borderId="0" xfId="0" applyFont="1" applyFill="1"/>
    <xf numFmtId="168" fontId="16" fillId="0" borderId="3" xfId="0" quotePrefix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25" fillId="0" borderId="0" xfId="0" applyFont="1"/>
    <xf numFmtId="1" fontId="37" fillId="0" borderId="0" xfId="12" quotePrefix="1" applyNumberFormat="1" applyFont="1" applyBorder="1" applyAlignment="1" applyProtection="1">
      <protection locked="0"/>
    </xf>
    <xf numFmtId="0" fontId="25" fillId="0" borderId="0" xfId="0" applyFont="1" applyBorder="1" applyAlignment="1"/>
    <xf numFmtId="0" fontId="25" fillId="3" borderId="0" xfId="0" applyFont="1" applyFill="1" applyAlignment="1">
      <alignment horizontal="right"/>
    </xf>
    <xf numFmtId="0" fontId="21" fillId="0" borderId="0" xfId="0" applyFont="1"/>
    <xf numFmtId="0" fontId="25" fillId="0" borderId="0" xfId="0" applyFont="1" applyBorder="1"/>
    <xf numFmtId="1" fontId="25" fillId="0" borderId="0" xfId="0" applyNumberFormat="1" applyFont="1" applyBorder="1"/>
    <xf numFmtId="1" fontId="25" fillId="0" borderId="0" xfId="0" applyNumberFormat="1" applyFont="1" applyBorder="1" applyAlignment="1">
      <alignment horizontal="center"/>
    </xf>
    <xf numFmtId="0" fontId="38" fillId="0" borderId="0" xfId="0" applyFont="1"/>
    <xf numFmtId="0" fontId="39" fillId="0" borderId="0" xfId="0" applyFont="1"/>
    <xf numFmtId="0" fontId="41" fillId="0" borderId="0" xfId="0" applyFont="1"/>
    <xf numFmtId="1" fontId="35" fillId="0" borderId="0" xfId="0" applyNumberFormat="1" applyFont="1"/>
    <xf numFmtId="0" fontId="31" fillId="0" borderId="0" xfId="0" applyFont="1" applyBorder="1"/>
    <xf numFmtId="169" fontId="26" fillId="0" borderId="5" xfId="0" applyNumberFormat="1" applyFont="1" applyBorder="1" applyAlignment="1">
      <alignment horizontal="center"/>
    </xf>
    <xf numFmtId="1" fontId="14" fillId="0" borderId="0" xfId="0" applyNumberFormat="1" applyFont="1" applyBorder="1"/>
    <xf numFmtId="0" fontId="0" fillId="0" borderId="1" xfId="0" applyBorder="1"/>
    <xf numFmtId="0" fontId="43" fillId="0" borderId="0" xfId="0" applyFont="1" applyBorder="1" applyAlignment="1"/>
    <xf numFmtId="168" fontId="43" fillId="0" borderId="0" xfId="0" applyNumberFormat="1" applyFont="1" applyBorder="1" applyAlignment="1"/>
    <xf numFmtId="2" fontId="26" fillId="0" borderId="5" xfId="0" applyNumberFormat="1" applyFont="1" applyBorder="1" applyAlignment="1">
      <alignment horizontal="center"/>
    </xf>
    <xf numFmtId="0" fontId="35" fillId="0" borderId="0" xfId="0" applyFont="1"/>
    <xf numFmtId="0" fontId="42" fillId="0" borderId="2" xfId="0" applyFont="1" applyFill="1" applyBorder="1" applyAlignment="1">
      <alignment horizontal="center"/>
    </xf>
    <xf numFmtId="0" fontId="42" fillId="0" borderId="4" xfId="0" applyFont="1" applyFill="1" applyBorder="1" applyAlignment="1">
      <alignment horizontal="center"/>
    </xf>
    <xf numFmtId="0" fontId="42" fillId="0" borderId="2" xfId="0" quotePrefix="1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42" fillId="0" borderId="4" xfId="0" quotePrefix="1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20" fontId="30" fillId="0" borderId="0" xfId="0" applyNumberFormat="1" applyFont="1" applyAlignment="1">
      <alignment horizontal="right"/>
    </xf>
    <xf numFmtId="167" fontId="18" fillId="0" borderId="0" xfId="0" applyNumberFormat="1" applyFont="1" applyAlignment="1">
      <alignment horizont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</cellXfs>
  <cellStyles count="29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J1" zoomScale="20" zoomScaleNormal="20" workbookViewId="0">
      <selection activeCell="AW33" sqref="AW33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63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396.22609124353909</v>
      </c>
      <c r="AL12" s="51">
        <v>0</v>
      </c>
      <c r="AM12" s="51">
        <v>680.61500000000001</v>
      </c>
      <c r="AN12" s="51">
        <v>433.58826560571305</v>
      </c>
      <c r="AO12" s="52">
        <f>SUMIF($C$11:$AN$11,"Ind*",C12:AN12)</f>
        <v>1076.841091243539</v>
      </c>
      <c r="AP12" s="52">
        <f>SUMIF($C$11:$AN$11,"I.Mad",C12:AN12)</f>
        <v>433.58826560571305</v>
      </c>
      <c r="AQ12" s="52">
        <f>SUM(AO12:AP12)</f>
        <v>1510.4293568492521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>
        <v>9</v>
      </c>
      <c r="AL13" s="53" t="s">
        <v>20</v>
      </c>
      <c r="AM13" s="53">
        <v>24</v>
      </c>
      <c r="AN13" s="53">
        <v>11</v>
      </c>
      <c r="AO13" s="52">
        <f>SUMIF($C$11:$AN$11,"Ind*",C13:AN13)</f>
        <v>33</v>
      </c>
      <c r="AP13" s="52">
        <f>SUMIF($C$11:$AN$11,"I.Mad",C13:AN13)</f>
        <v>11</v>
      </c>
      <c r="AQ13" s="52">
        <f>SUM(AO13:AP13)</f>
        <v>44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>
        <v>4</v>
      </c>
      <c r="AL14" s="53" t="s">
        <v>20</v>
      </c>
      <c r="AM14" s="53">
        <v>4</v>
      </c>
      <c r="AN14" s="53">
        <v>4</v>
      </c>
      <c r="AO14" s="52">
        <f>SUMIF($C$11:$AN$11,"Ind*",C14:AN14)</f>
        <v>8</v>
      </c>
      <c r="AP14" s="52">
        <f>SUMIF($C$11:$AN$11,"I.Mad",C14:AN14)</f>
        <v>4</v>
      </c>
      <c r="AQ14" s="52">
        <f>SUM(AO14:AP14)</f>
        <v>12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>
        <v>67.987004247946047</v>
      </c>
      <c r="AL15" s="53" t="s">
        <v>20</v>
      </c>
      <c r="AM15" s="53">
        <v>18.941226475473332</v>
      </c>
      <c r="AN15" s="53">
        <v>33.761763003718507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>
        <v>11</v>
      </c>
      <c r="AL16" s="58" t="s">
        <v>20</v>
      </c>
      <c r="AM16" s="58">
        <v>12.5</v>
      </c>
      <c r="AN16" s="58">
        <v>12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2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58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>+SUM(S24:S40,S18,S12)</f>
        <v>0</v>
      </c>
      <c r="T41" s="55">
        <f t="shared" si="8"/>
        <v>0</v>
      </c>
      <c r="U41" s="55">
        <f>+SUM(U24:U40,U18,U12)</f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396.22609124353909</v>
      </c>
      <c r="AL41" s="55">
        <f t="shared" si="8"/>
        <v>0</v>
      </c>
      <c r="AM41" s="55">
        <f t="shared" si="8"/>
        <v>680.61500000000001</v>
      </c>
      <c r="AN41" s="55">
        <f t="shared" si="8"/>
        <v>433.58826560571305</v>
      </c>
      <c r="AO41" s="55">
        <f>SUM(AO12,AO18,AO24:AO37)</f>
        <v>1076.841091243539</v>
      </c>
      <c r="AP41" s="55">
        <f>SUM(AP12,AP18,AP24:AP37)</f>
        <v>433.58826560571305</v>
      </c>
      <c r="AQ41" s="55">
        <f>SUM(AO41:AP41)</f>
        <v>1510.4293568492521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18</v>
      </c>
      <c r="H42" s="57"/>
      <c r="I42" s="57">
        <v>18.899999999999999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16.2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  <c r="AC52" s="2" t="s">
        <v>66</v>
      </c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8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2018-03-14T18:09:22Z</dcterms:modified>
</cp:coreProperties>
</file>