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<sst xmlns="http://schemas.openxmlformats.org/spreadsheetml/2006/main" count="395" uniqueCount="66">
  <si>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</si>
  <si>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</si>
  <si>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</si>
  <si>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</si>
  <si>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</si>
  <si>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</si>
  <si>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</si>
  <si>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</si>
  <si>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</si>
  <si>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</si>
  <si>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</si>
  <si>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</si>
  <si>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</si>
  <si>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</si>
  <si>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</si>
  <si>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</si>
  <si>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</si>
  <si>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</si>
  <si>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</si>
  <si>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</si>
  <si>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</si>
  <si>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</si>
  <si>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</si>
  <si>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</si>
  <si>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</si>
  <si>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</si>
  <si>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</si>
  <si>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</si>
  <si>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</si>
  <si>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</si>
  <si>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</si>
  <si>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</si>
  <si>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</si>
  <si>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</si>
  <si>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</si>
  <si>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</si>
  <si>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</si>
  <si>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</si>
  <si>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</si>
  <si>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</si>
  <si>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</si>
  <si>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</si>
  <si>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</si>
  <si>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</si>
  <si>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</si>
  <si>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</si>
  <si>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</si>
  <si>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</si>
  <si>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</si>
  <si>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</si>
  <si>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</si>
  <si>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</si>
  <si>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</si>
  <si>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</si>
  <si>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</si>
  <si>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</si>
  <si>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</si>
  <si>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</si>
  <si>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</si>
  <si>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</si>
  <si>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</si>
  <si>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</si>
  <si>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 xml:space="preserve">        Fecha  : 13/03/2015</t>
  </si>
  <si>
    <t>Callao,16 de marzo del 2015</t>
  </si>
  <si>
    <t>R.M.Nº 003-2015-PRODUCE, R.M.N°053-2015</t>
  </si>
  <si>
    <t>10,0 y 12,5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</si>
</sst>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Q49" sqref="AQ4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20.42187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51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43</v>
      </c>
      <c r="AN6" s="114"/>
      <c r="AO6" s="114"/>
      <c r="AP6" s="114"/>
      <c r="AQ6" s="114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62</v>
      </c>
      <c r="AP8" s="116"/>
      <c r="AQ8" s="116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0" t="s">
        <v>44</v>
      </c>
      <c r="J10" s="110"/>
      <c r="K10" s="110" t="s">
        <v>7</v>
      </c>
      <c r="L10" s="110"/>
      <c r="M10" s="111" t="s">
        <v>8</v>
      </c>
      <c r="N10" s="112"/>
      <c r="O10" s="107" t="s">
        <v>9</v>
      </c>
      <c r="P10" s="117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14</v>
      </c>
      <c r="Z10" s="106"/>
      <c r="AA10" s="108" t="s">
        <v>45</v>
      </c>
      <c r="AB10" s="109"/>
      <c r="AC10" s="105" t="s">
        <v>15</v>
      </c>
      <c r="AD10" s="106"/>
      <c r="AE10" s="105" t="s">
        <v>52</v>
      </c>
      <c r="AF10" s="106"/>
      <c r="AG10" s="105" t="s">
        <v>53</v>
      </c>
      <c r="AH10" s="106"/>
      <c r="AI10" s="105" t="s">
        <v>42</v>
      </c>
      <c r="AJ10" s="106"/>
      <c r="AK10" s="105" t="s">
        <v>54</v>
      </c>
      <c r="AL10" s="106"/>
      <c r="AM10" s="107" t="s">
        <v>55</v>
      </c>
      <c r="AN10" s="106"/>
      <c r="AO10" s="103" t="s">
        <v>16</v>
      </c>
      <c r="AP10" s="104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455.305</v>
      </c>
      <c r="AF12" s="55">
        <v>0</v>
      </c>
      <c r="AG12" s="55">
        <v>673.395</v>
      </c>
      <c r="AH12" s="55">
        <v>0</v>
      </c>
      <c r="AI12" s="55">
        <v>0</v>
      </c>
      <c r="AJ12" s="55">
        <v>0</v>
      </c>
      <c r="AK12" s="55">
        <v>207.165</v>
      </c>
      <c r="AL12" s="55">
        <v>0</v>
      </c>
      <c r="AM12" s="55">
        <v>1591.523533232607</v>
      </c>
      <c r="AN12" s="55">
        <v>0</v>
      </c>
      <c r="AO12" s="56">
        <f>SUMIF($C$11:$AN$11,"I.Mad",B12:AM12)</f>
        <v>2927.388533232607</v>
      </c>
      <c r="AP12" s="56">
        <f>SUMIF($C$11:$AN$11,"I.Mad",C12:AN12)</f>
        <v>0</v>
      </c>
      <c r="AQ12" s="56">
        <f>SUM(AO12:AP12)</f>
        <v>2927.388533232607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6</v>
      </c>
      <c r="AF13" s="57" t="s">
        <v>22</v>
      </c>
      <c r="AG13" s="57">
        <v>7</v>
      </c>
      <c r="AH13" s="57" t="s">
        <v>22</v>
      </c>
      <c r="AI13" s="57" t="s">
        <v>22</v>
      </c>
      <c r="AJ13" s="57" t="s">
        <v>22</v>
      </c>
      <c r="AK13" s="57">
        <v>6</v>
      </c>
      <c r="AL13" s="57" t="s">
        <v>22</v>
      </c>
      <c r="AM13" s="57">
        <v>26</v>
      </c>
      <c r="AN13" s="57" t="s">
        <v>22</v>
      </c>
      <c r="AO13" s="56">
        <f>SUMIF($C$11:$AN$11,"Ind",C13:AN13)</f>
        <v>45</v>
      </c>
      <c r="AP13" s="56">
        <f>SUMIF($C$11:$AN$11,"I.Mad",C13:AN13)</f>
        <v>0</v>
      </c>
      <c r="AQ13" s="56">
        <f>SUM(AO13:AP13)</f>
        <v>45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>
        <v>5</v>
      </c>
      <c r="AF14" s="57" t="s">
        <v>22</v>
      </c>
      <c r="AG14" s="57">
        <v>4</v>
      </c>
      <c r="AH14" s="57" t="s">
        <v>22</v>
      </c>
      <c r="AI14" s="57" t="s">
        <v>22</v>
      </c>
      <c r="AJ14" s="57" t="s">
        <v>22</v>
      </c>
      <c r="AK14" s="57">
        <v>2</v>
      </c>
      <c r="AL14" s="57" t="s">
        <v>22</v>
      </c>
      <c r="AM14" s="57">
        <v>10</v>
      </c>
      <c r="AN14" s="57" t="s">
        <v>22</v>
      </c>
      <c r="AO14" s="56">
        <f>SUMIF($C$11:$AN$11,"Ind",C14:AN14)</f>
        <v>21</v>
      </c>
      <c r="AP14" s="56">
        <f>SUMIF($C$11:$AN$11,"I.Mad",C14:AN14)</f>
        <v>0</v>
      </c>
      <c r="AQ14" s="56">
        <f>SUM(AO14:AP14)</f>
        <v>21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>
        <v>24.535232373698825</v>
      </c>
      <c r="AF15" s="57" t="s">
        <v>22</v>
      </c>
      <c r="AG15" s="57">
        <v>39.19426763949036</v>
      </c>
      <c r="AH15" s="57" t="s">
        <v>22</v>
      </c>
      <c r="AI15" s="57" t="s">
        <v>22</v>
      </c>
      <c r="AJ15" s="57" t="s">
        <v>22</v>
      </c>
      <c r="AK15" s="57">
        <v>25</v>
      </c>
      <c r="AL15" s="57" t="s">
        <v>22</v>
      </c>
      <c r="AM15" s="57">
        <v>18.942449249232524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>
        <v>12.5</v>
      </c>
      <c r="AF16" s="63" t="s">
        <v>22</v>
      </c>
      <c r="AG16" s="102" t="s">
        <v>65</v>
      </c>
      <c r="AH16" s="63" t="s">
        <v>22</v>
      </c>
      <c r="AI16" s="63" t="s">
        <v>22</v>
      </c>
      <c r="AJ16" s="63" t="s">
        <v>22</v>
      </c>
      <c r="AK16" s="63">
        <v>12</v>
      </c>
      <c r="AL16" s="63" t="s">
        <v>22</v>
      </c>
      <c r="AM16" s="63">
        <v>12.5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78">
        <v>0.275</v>
      </c>
      <c r="AN36" s="60"/>
      <c r="AO36" s="60">
        <f t="shared" si="0"/>
        <v>0.275</v>
      </c>
      <c r="AP36" s="60">
        <f t="shared" si="1"/>
        <v>0</v>
      </c>
      <c r="AQ36" s="60">
        <f t="shared" si="2"/>
        <v>0.275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455.305</v>
      </c>
      <c r="AF38" s="60">
        <f t="shared" si="4"/>
        <v>0</v>
      </c>
      <c r="AG38" s="60">
        <f t="shared" si="4"/>
        <v>673.395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207.165</v>
      </c>
      <c r="AL38" s="60">
        <f t="shared" si="4"/>
        <v>0</v>
      </c>
      <c r="AM38" s="60">
        <f>+SUM(AM12,AM18,AM24:AM37)</f>
        <v>1591.798533232607</v>
      </c>
      <c r="AN38" s="60">
        <f t="shared" si="4"/>
        <v>0</v>
      </c>
      <c r="AO38" s="60">
        <f>SUM(AO12,AO18,AO24:AO37)</f>
        <v>2927.6635332326073</v>
      </c>
      <c r="AP38" s="60">
        <f>SUM(AP12,AP18,AP24:AP37)</f>
        <v>0</v>
      </c>
      <c r="AQ38" s="60">
        <f>SUM(AO38:AP38)</f>
        <v>2927.6635332326073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17.6</v>
      </c>
      <c r="H39" s="97"/>
      <c r="I39" s="97">
        <v>20.9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19.7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2015-03-16T18:39:10Z</dcterms:modified>
  <cp:category/>
  <cp:version/>
  <cp:contentType/>
  <cp:contentStatus/>
</cp:coreProperties>
</file>