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4AF66058-63C7-4A5D-A86F-00E0697A30F7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<sst xmlns="http://schemas.openxmlformats.org/spreadsheetml/2006/main" count="413" uniqueCount="69">
  <si>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</si>
  <si>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</si>
  <si>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</si>
  <si>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</si>
  <si>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</si>
  <si>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</si>
  <si>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</si>
  <si>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</si>
  <si>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</si>
  <si>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</si>
  <si>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</si>
  <si>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</si>
  <si>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</si>
  <si>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</si>
  <si>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</si>
  <si>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</si>
  <si>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</si>
  <si>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</si>
  <si>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</si>
  <si>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</si>
  <si>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</si>
  <si>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</si>
  <si>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</si>
  <si>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</si>
  <si>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</si>
  <si>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</si>
  <si>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</si>
  <si>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</si>
  <si>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</si>
  <si>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</si>
  <si>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</si>
  <si>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</si>
  <si>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</si>
  <si>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</si>
  <si>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</si>
  <si>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</si>
  <si>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</si>
  <si>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</si>
  <si>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</si>
  <si>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</si>
  <si>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</si>
  <si>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</si>
  <si>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</si>
  <si>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</si>
  <si>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</si>
  <si>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</si>
  <si>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</si>
  <si>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</si>
  <si>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</si>
  <si>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</si>
  <si>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</si>
  <si>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</si>
  <si>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</si>
  <si>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</si>
  <si>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</si>
  <si>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</si>
  <si>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</si>
  <si>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</si>
  <si>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</si>
  <si>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</si>
  <si>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</si>
  <si>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</si>
  <si>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</si>
  <si>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</si>
  <si>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</si>
  <si>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 xml:space="preserve">        Fecha  : 13/02/2023</t>
  </si>
  <si>
    <t>Callao, 14 de febrero del 2022</t>
  </si>
  <si>
    <t>R.M.N° 446-2022-PRODUCE, R.M.N°043-2023-PRODUCE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</si>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</sst>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D1" zoomScale="23" zoomScaleNormal="23" workbookViewId="0">
      <selection activeCell="AV14" sqref="AV1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65</v>
      </c>
      <c r="AP8" s="60"/>
      <c r="AQ8" s="60"/>
    </row>
    <row r="9" spans="2:48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19.465</v>
      </c>
      <c r="AN12" s="25">
        <v>0</v>
      </c>
      <c r="AO12" s="25">
        <f>SUMIF($C$11:$AN$11,"Ind",C12:AN12)</f>
        <v>19.465</v>
      </c>
      <c r="AP12" s="25">
        <f>SUMIF($C$11:$AN$11,"I.Mad",C12:AN12)</f>
        <v>0</v>
      </c>
      <c r="AQ12" s="25">
        <f>SUM(AO12:AP12)</f>
        <v>19.465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>
        <v>2</v>
      </c>
      <c r="AN13" s="25" t="s">
        <v>33</v>
      </c>
      <c r="AO13" s="25">
        <f>SUMIF($C$11:$AN$11,"Ind*",C13:AN13)</f>
        <v>2</v>
      </c>
      <c r="AP13" s="25">
        <f>SUMIF($C$11:$AN$11,"I.Mad",C13:AN13)</f>
        <v>0</v>
      </c>
      <c r="AQ13" s="25">
        <f>SUM(AO13:AP13)</f>
        <v>2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68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19.465</v>
      </c>
      <c r="AN41" s="36">
        <f>+SUM(AN24:AN40,AN18,AN12)</f>
        <v>0</v>
      </c>
      <c r="AO41" s="36">
        <f>SUM(AO12,AO18,AO24:AO37)</f>
        <v>19.465</v>
      </c>
      <c r="AP41" s="36">
        <f>SUM(AP12,AP18,AP24:AP37)</f>
        <v>0</v>
      </c>
      <c r="AQ41" s="36">
        <f t="shared" si="2"/>
        <v>19.465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2023-02-14T22:27:35Z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