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<sst xmlns="http://schemas.openxmlformats.org/spreadsheetml/2006/main" count="393" uniqueCount="68">
  <si>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</si>
  <si>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</si>
  <si>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</si>
  <si>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</si>
  <si>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</si>
  <si>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</si>
  <si>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</si>
  <si>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</si>
  <si>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</si>
  <si>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</si>
  <si>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</si>
  <si>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</si>
  <si>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</si>
  <si>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</si>
  <si>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</si>
  <si>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</si>
  <si>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</si>
  <si>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</si>
  <si>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</si>
  <si>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</si>
  <si>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</si>
  <si>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</si>
  <si>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</si>
  <si>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</si>
  <si>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</si>
  <si>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</si>
  <si>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</si>
  <si>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</si>
  <si>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</si>
  <si>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</si>
  <si>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</si>
  <si>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</si>
  <si>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</si>
  <si>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</si>
  <si>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</si>
  <si>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</si>
  <si>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</si>
  <si>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</si>
  <si>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</si>
  <si>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</si>
  <si>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</si>
  <si>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</si>
  <si>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</si>
  <si>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</si>
  <si>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</si>
  <si>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</si>
  <si>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</si>
  <si>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</si>
  <si>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</si>
  <si>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</si>
  <si>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</si>
  <si>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</si>
  <si>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</si>
  <si>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</si>
  <si>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</si>
  <si>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</si>
  <si>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</si>
  <si>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</si>
  <si>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</si>
  <si>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</si>
  <si>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</si>
  <si>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</si>
  <si>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</si>
  <si>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</si>
  <si>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</si>
  <si>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</si>
  <si>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>Callao, 14 de febrero del 2018</t>
  </si>
  <si>
    <t xml:space="preserve">        Fecha  : 13/02/2018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</si>
</sst>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6" fontId="10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5" fontId="10" fillId="0" borderId="0" applyFont="0" applyFill="0" applyBorder="0" applyAlignment="0" applyProtection="0"/>
    <xf numFmtId="0" fontId="10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0" fillId="0" borderId="0"/>
    <xf numFmtId="170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127">
    <xf numFmtId="0" fontId="0" fillId="0" borderId="0" xfId="0"/>
    <xf numFmtId="0" fontId="12" fillId="0" borderId="0" xfId="0" applyFont="1" applyBorder="1"/>
    <xf numFmtId="0" fontId="11" fillId="0" borderId="0" xfId="0" applyFont="1"/>
    <xf numFmtId="0" fontId="12" fillId="0" borderId="0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0" xfId="0" applyFont="1" applyBorder="1"/>
    <xf numFmtId="0" fontId="13" fillId="3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/>
    <xf numFmtId="0" fontId="13" fillId="0" borderId="4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20" fontId="12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9" fontId="11" fillId="0" borderId="0" xfId="0" applyNumberFormat="1" applyFont="1"/>
    <xf numFmtId="0" fontId="12" fillId="0" borderId="0" xfId="0" applyFont="1" applyBorder="1" applyAlignment="1">
      <alignment horizontal="left"/>
    </xf>
    <xf numFmtId="0" fontId="17" fillId="0" borderId="0" xfId="0" quotePrefix="1" applyFont="1" applyAlignment="1">
      <alignment horizontal="left"/>
    </xf>
    <xf numFmtId="0" fontId="12" fillId="0" borderId="0" xfId="0" quotePrefix="1" applyFont="1" applyAlignment="1">
      <alignment horizontal="left"/>
    </xf>
    <xf numFmtId="168" fontId="12" fillId="0" borderId="0" xfId="0" applyNumberFormat="1" applyFont="1" applyBorder="1"/>
    <xf numFmtId="168" fontId="13" fillId="3" borderId="5" xfId="0" applyNumberFormat="1" applyFont="1" applyFill="1" applyBorder="1" applyAlignment="1">
      <alignment horizontal="center" wrapText="1"/>
    </xf>
    <xf numFmtId="168" fontId="13" fillId="0" borderId="0" xfId="0" applyNumberFormat="1" applyFont="1" applyBorder="1" applyAlignment="1">
      <alignment horizontal="center"/>
    </xf>
    <xf numFmtId="1" fontId="11" fillId="0" borderId="0" xfId="0" applyNumberFormat="1" applyFont="1"/>
    <xf numFmtId="0" fontId="15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12" fillId="0" borderId="0" xfId="0" applyFont="1" applyAlignment="1"/>
    <xf numFmtId="0" fontId="11" fillId="0" borderId="0" xfId="0" applyFont="1" applyAlignment="1"/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/>
    <xf numFmtId="168" fontId="18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1" fillId="3" borderId="0" xfId="0" applyFont="1" applyFill="1" applyAlignment="1">
      <alignment horizontal="right"/>
    </xf>
    <xf numFmtId="168" fontId="20" fillId="0" borderId="0" xfId="12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5" fillId="0" borderId="0" xfId="0" applyFont="1"/>
    <xf numFmtId="168" fontId="23" fillId="0" borderId="1" xfId="0" applyNumberFormat="1" applyFont="1" applyFill="1" applyBorder="1" applyAlignment="1">
      <alignment horizontal="center"/>
    </xf>
    <xf numFmtId="168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1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2" fillId="0" borderId="0" xfId="0" applyFont="1" applyFill="1"/>
    <xf numFmtId="0" fontId="15" fillId="0" borderId="0" xfId="0" applyFont="1" applyAlignment="1">
      <alignment horizontal="left"/>
    </xf>
    <xf numFmtId="49" fontId="15" fillId="0" borderId="0" xfId="0" applyNumberFormat="1" applyFont="1"/>
    <xf numFmtId="22" fontId="15" fillId="0" borderId="0" xfId="0" applyNumberFormat="1" applyFont="1"/>
    <xf numFmtId="168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8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8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8" fontId="13" fillId="0" borderId="3" xfId="0" quotePrefix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1" fontId="22" fillId="0" borderId="0" xfId="0" applyNumberFormat="1" applyFont="1" applyBorder="1" applyAlignment="1">
      <alignment horizontal="center"/>
    </xf>
    <xf numFmtId="0" fontId="35" fillId="0" borderId="0" xfId="0" applyFont="1"/>
    <xf numFmtId="0" fontId="36" fillId="0" borderId="0" xfId="0" applyFont="1"/>
    <xf numFmtId="0" fontId="38" fillId="0" borderId="0" xfId="0" applyFont="1"/>
    <xf numFmtId="1" fontId="32" fillId="0" borderId="0" xfId="0" applyNumberFormat="1" applyFont="1"/>
    <xf numFmtId="0" fontId="28" fillId="0" borderId="0" xfId="0" applyFont="1" applyBorder="1"/>
    <xf numFmtId="169" fontId="23" fillId="0" borderId="5" xfId="0" applyNumberFormat="1" applyFont="1" applyBorder="1" applyAlignment="1">
      <alignment horizontal="center"/>
    </xf>
    <xf numFmtId="1" fontId="11" fillId="0" borderId="0" xfId="0" applyNumberFormat="1" applyFont="1" applyBorder="1"/>
    <xf numFmtId="0" fontId="0" fillId="0" borderId="1" xfId="0" applyBorder="1"/>
    <xf numFmtId="0" fontId="40" fillId="0" borderId="0" xfId="0" applyFont="1" applyBorder="1" applyAlignment="1"/>
    <xf numFmtId="168" fontId="40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7" fontId="15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9" fillId="0" borderId="4" xfId="0" quotePrefix="1" applyFont="1" applyFill="1" applyBorder="1" applyAlignment="1">
      <alignment horizontal="center"/>
    </xf>
  </cellXfs>
  <cellStyles count="2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" zoomScale="25" zoomScaleNormal="25" workbookViewId="0">
      <selection activeCell="AQ2" sqref="AQ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51.295000000000002</v>
      </c>
      <c r="AF12" s="51">
        <v>0</v>
      </c>
      <c r="AG12" s="51">
        <v>385.07603936420026</v>
      </c>
      <c r="AH12" s="51">
        <v>0</v>
      </c>
      <c r="AI12" s="51">
        <v>0</v>
      </c>
      <c r="AJ12" s="51">
        <v>0</v>
      </c>
      <c r="AK12" s="51">
        <v>1624.7330344218217</v>
      </c>
      <c r="AL12" s="51">
        <v>361.38</v>
      </c>
      <c r="AM12" s="51">
        <v>1735.8065574764332</v>
      </c>
      <c r="AN12" s="51">
        <v>382.0293820194774</v>
      </c>
      <c r="AO12" s="52">
        <f>SUMIF($C$11:$AN$11,"Ind*",C12:AN12)</f>
        <v>3796.9106312624554</v>
      </c>
      <c r="AP12" s="52">
        <f>SUMIF($C$11:$AN$11,"I.Mad",C12:AN12)</f>
        <v>743.40938201947733</v>
      </c>
      <c r="AQ12" s="52">
        <f>SUM(AO12:AP12)</f>
        <v>4540.3200132819329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1">
        <v>2</v>
      </c>
      <c r="AF13" s="53" t="s">
        <v>20</v>
      </c>
      <c r="AG13" s="51">
        <v>13</v>
      </c>
      <c r="AH13" s="53" t="s">
        <v>20</v>
      </c>
      <c r="AI13" s="53" t="s">
        <v>20</v>
      </c>
      <c r="AJ13" s="53" t="s">
        <v>20</v>
      </c>
      <c r="AK13" s="51">
        <v>30</v>
      </c>
      <c r="AL13" s="51">
        <v>7</v>
      </c>
      <c r="AM13" s="53">
        <v>41</v>
      </c>
      <c r="AN13" s="53">
        <v>12</v>
      </c>
      <c r="AO13" s="52">
        <f>SUMIF($C$11:$AN$11,"Ind*",C13:AN13)</f>
        <v>86</v>
      </c>
      <c r="AP13" s="52">
        <f>SUMIF($C$11:$AN$11,"I.Mad",C13:AN13)</f>
        <v>19</v>
      </c>
      <c r="AQ13" s="52">
        <f>SUM(AO13:AP13)</f>
        <v>105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1">
        <v>2</v>
      </c>
      <c r="AF14" s="53" t="s">
        <v>20</v>
      </c>
      <c r="AG14" s="51">
        <v>5</v>
      </c>
      <c r="AH14" s="53" t="s">
        <v>20</v>
      </c>
      <c r="AI14" s="53" t="s">
        <v>20</v>
      </c>
      <c r="AJ14" s="53" t="s">
        <v>20</v>
      </c>
      <c r="AK14" s="51">
        <v>9</v>
      </c>
      <c r="AL14" s="51">
        <v>2</v>
      </c>
      <c r="AM14" s="53">
        <v>7</v>
      </c>
      <c r="AN14" s="53">
        <v>2</v>
      </c>
      <c r="AO14" s="52">
        <f>SUMIF($C$11:$AN$11,"Ind*",C14:AN14)</f>
        <v>23</v>
      </c>
      <c r="AP14" s="52">
        <f>SUMIF($C$11:$AN$11,"I.Mad",C14:AN14)</f>
        <v>4</v>
      </c>
      <c r="AQ14" s="52">
        <f>SUM(AO14:AP14)</f>
        <v>27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1">
        <v>77.884175006981295</v>
      </c>
      <c r="AF15" s="53" t="s">
        <v>20</v>
      </c>
      <c r="AG15" s="51">
        <v>78.57893757927755</v>
      </c>
      <c r="AH15" s="53" t="s">
        <v>20</v>
      </c>
      <c r="AI15" s="53" t="s">
        <v>20</v>
      </c>
      <c r="AJ15" s="53" t="s">
        <v>20</v>
      </c>
      <c r="AK15" s="51">
        <v>46.043114395583238</v>
      </c>
      <c r="AL15" s="51">
        <v>69.429790877980778</v>
      </c>
      <c r="AM15" s="53">
        <v>7.6134153142075647</v>
      </c>
      <c r="AN15" s="53">
        <v>9.7833412889916271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1">
        <v>10</v>
      </c>
      <c r="AF16" s="58" t="s">
        <v>20</v>
      </c>
      <c r="AG16" s="51">
        <v>11</v>
      </c>
      <c r="AH16" s="58" t="s">
        <v>20</v>
      </c>
      <c r="AI16" s="58" t="s">
        <v>20</v>
      </c>
      <c r="AJ16" s="58" t="s">
        <v>20</v>
      </c>
      <c r="AK16" s="51">
        <v>11.5</v>
      </c>
      <c r="AL16" s="51">
        <v>11</v>
      </c>
      <c r="AM16" s="53">
        <v>12.5</v>
      </c>
      <c r="AN16" s="53">
        <v>12.5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500000000000000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51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>
        <v>13</v>
      </c>
      <c r="AH30" s="55"/>
      <c r="AI30" s="55"/>
      <c r="AJ30" s="55"/>
      <c r="AK30" s="55">
        <v>12</v>
      </c>
      <c r="AL30" s="55"/>
      <c r="AM30" s="55"/>
      <c r="AN30" s="71"/>
      <c r="AO30" s="52">
        <f t="shared" si="0"/>
        <v>25</v>
      </c>
      <c r="AP30" s="52">
        <f t="shared" si="1"/>
        <v>0</v>
      </c>
      <c r="AQ30" s="55">
        <f t="shared" si="2"/>
        <v>25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51.295000000000002</v>
      </c>
      <c r="AF41" s="55">
        <f t="shared" si="8"/>
        <v>0</v>
      </c>
      <c r="AG41" s="55">
        <f t="shared" si="8"/>
        <v>398.07603936420026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1636.7330344218217</v>
      </c>
      <c r="AL41" s="55">
        <f t="shared" si="8"/>
        <v>361.38</v>
      </c>
      <c r="AM41" s="55">
        <f t="shared" si="8"/>
        <v>1735.8065574764332</v>
      </c>
      <c r="AN41" s="55">
        <f t="shared" si="8"/>
        <v>382.0293820194774</v>
      </c>
      <c r="AO41" s="55">
        <f>SUM(AO12,AO18,AO24:AO37)</f>
        <v>3821.9106312624554</v>
      </c>
      <c r="AP41" s="55">
        <f>SUM(AP12,AP18,AP24:AP37)</f>
        <v>743.40938201947733</v>
      </c>
      <c r="AQ41" s="55">
        <f>SUM(AO41:AP41)</f>
        <v>4565.3200132819329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16.5</v>
      </c>
      <c r="H42" s="57"/>
      <c r="I42" s="57">
        <v>18.899999999999999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5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2018-02-14T19:12:00Z</dcterms:modified>
</cp:coreProperties>
</file>