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<sst xmlns="http://schemas.openxmlformats.org/spreadsheetml/2006/main" count="365" uniqueCount="69">
  <si>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</si>
  <si>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</si>
  <si>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</si>
  <si>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</si>
  <si>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</si>
  <si>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</si>
  <si>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</si>
  <si>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</si>
  <si>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</si>
  <si>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</si>
  <si>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</si>
  <si>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</si>
  <si>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</si>
  <si>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</si>
  <si>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</si>
  <si>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</si>
  <si>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</si>
  <si>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</si>
  <si>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</si>
  <si>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</si>
  <si>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</si>
  <si>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</si>
  <si>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</si>
  <si>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</si>
  <si>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</si>
  <si>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</si>
  <si>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</si>
  <si>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</si>
  <si>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</si>
  <si>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</si>
  <si>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</si>
  <si>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</si>
  <si>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</si>
  <si>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</si>
  <si>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</si>
  <si>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</si>
  <si>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</si>
  <si>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</si>
  <si>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</si>
  <si>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</si>
  <si>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</si>
  <si>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</si>
  <si>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</si>
  <si>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</si>
  <si>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</si>
  <si>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</si>
  <si>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</si>
  <si>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</si>
  <si>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</si>
  <si>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</si>
  <si>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</si>
  <si>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</si>
  <si>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</si>
  <si>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</si>
  <si>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</si>
  <si>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</si>
  <si>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</si>
  <si>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</si>
  <si>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</si>
  <si>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</si>
  <si>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</si>
  <si>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</si>
  <si>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</si>
  <si>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</si>
  <si>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</si>
  <si>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PYROSOMA</t>
  </si>
  <si>
    <t>S/M</t>
  </si>
  <si>
    <t xml:space="preserve">        Fecha  : 12/12/2018</t>
  </si>
  <si>
    <t>Callao, 13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</si>
</sst>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3" zoomScale="25" zoomScaleNormal="25" workbookViewId="0">
      <selection activeCell="AM21" sqref="AM21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27" t="s">
        <v>63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4465.8950000000004</v>
      </c>
      <c r="H12" s="51">
        <v>5307.02</v>
      </c>
      <c r="I12" s="51">
        <v>14514.27</v>
      </c>
      <c r="J12" s="51">
        <v>145.41999999999999</v>
      </c>
      <c r="K12" s="51">
        <v>1014.57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7555.5069999999996</v>
      </c>
      <c r="R12" s="51">
        <v>345</v>
      </c>
      <c r="S12" s="51">
        <v>5280</v>
      </c>
      <c r="T12" s="51">
        <v>300</v>
      </c>
      <c r="U12" s="51">
        <v>995</v>
      </c>
      <c r="V12" s="51">
        <v>915</v>
      </c>
      <c r="W12" s="51">
        <v>4440</v>
      </c>
      <c r="X12" s="51">
        <v>0</v>
      </c>
      <c r="Y12" s="51">
        <v>7858.8010000000004</v>
      </c>
      <c r="Z12" s="51">
        <v>107.505</v>
      </c>
      <c r="AA12" s="51">
        <v>0</v>
      </c>
      <c r="AB12" s="51">
        <v>0</v>
      </c>
      <c r="AC12" s="51">
        <v>1500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47624.042999999998</v>
      </c>
      <c r="AP12" s="52">
        <f>SUMIF($C$11:$AN$11,"I.Mad",C12:AN12)</f>
        <v>7119.9450000000006</v>
      </c>
      <c r="AQ12" s="52">
        <f>SUM(AO12:AP12)</f>
        <v>54743.987999999998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20</v>
      </c>
      <c r="H13" s="53">
        <v>83</v>
      </c>
      <c r="I13" s="53">
        <v>42</v>
      </c>
      <c r="J13" s="53">
        <v>3</v>
      </c>
      <c r="K13" s="53">
        <v>3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29</v>
      </c>
      <c r="R13" s="53">
        <v>5</v>
      </c>
      <c r="S13" s="53">
        <v>22</v>
      </c>
      <c r="T13" s="53">
        <v>3</v>
      </c>
      <c r="U13" s="53">
        <v>5</v>
      </c>
      <c r="V13" s="53">
        <v>11</v>
      </c>
      <c r="W13" s="53">
        <v>17</v>
      </c>
      <c r="X13" s="53" t="s">
        <v>19</v>
      </c>
      <c r="Y13" s="53">
        <v>29</v>
      </c>
      <c r="Z13" s="53">
        <v>1</v>
      </c>
      <c r="AA13" s="53" t="s">
        <v>19</v>
      </c>
      <c r="AB13" s="53" t="s">
        <v>19</v>
      </c>
      <c r="AC13" s="53">
        <v>7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174</v>
      </c>
      <c r="AP13" s="52">
        <f>SUMIF($C$11:$AN$11,"I.Mad",C13:AN13)</f>
        <v>106</v>
      </c>
      <c r="AQ13" s="52">
        <f>SUM(AO13:AP13)</f>
        <v>280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7</v>
      </c>
      <c r="H14" s="53">
        <v>7</v>
      </c>
      <c r="I14" s="53">
        <v>9</v>
      </c>
      <c r="J14" s="53" t="s">
        <v>66</v>
      </c>
      <c r="K14" s="53" t="s">
        <v>66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9</v>
      </c>
      <c r="R14" s="53">
        <v>1</v>
      </c>
      <c r="S14" s="53">
        <v>6</v>
      </c>
      <c r="T14" s="53">
        <v>1</v>
      </c>
      <c r="U14" s="53">
        <v>1</v>
      </c>
      <c r="V14" s="53">
        <v>6</v>
      </c>
      <c r="W14" s="53">
        <v>6</v>
      </c>
      <c r="X14" s="53" t="s">
        <v>19</v>
      </c>
      <c r="Y14" s="53">
        <v>8</v>
      </c>
      <c r="Z14" s="53">
        <v>1</v>
      </c>
      <c r="AA14" s="53" t="s">
        <v>19</v>
      </c>
      <c r="AB14" s="53" t="s">
        <v>19</v>
      </c>
      <c r="AC14" s="53">
        <v>2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48</v>
      </c>
      <c r="AP14" s="52">
        <f>SUMIF($C$11:$AN$11,"I.Mad",C14:AN14)</f>
        <v>16</v>
      </c>
      <c r="AQ14" s="52">
        <f>SUM(AO14:AP14)</f>
        <v>64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0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>
        <v>0</v>
      </c>
      <c r="S15" s="53">
        <v>2.958227217351013E-2</v>
      </c>
      <c r="T15" s="53">
        <v>0</v>
      </c>
      <c r="U15" s="53">
        <v>0</v>
      </c>
      <c r="V15" s="53">
        <v>0</v>
      </c>
      <c r="W15" s="53">
        <v>0</v>
      </c>
      <c r="X15" s="53" t="s">
        <v>19</v>
      </c>
      <c r="Y15" s="53">
        <v>3.3917790000000003E-2</v>
      </c>
      <c r="Z15" s="53" t="s">
        <v>19</v>
      </c>
      <c r="AA15" s="53" t="s">
        <v>19</v>
      </c>
      <c r="AB15" s="53" t="s">
        <v>19</v>
      </c>
      <c r="AC15" s="53">
        <v>51.831250580921598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14.5</v>
      </c>
      <c r="I16" s="58">
        <v>14.5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</v>
      </c>
      <c r="R16" s="58">
        <v>14</v>
      </c>
      <c r="S16" s="58">
        <v>14.5</v>
      </c>
      <c r="T16" s="58">
        <v>14.5</v>
      </c>
      <c r="U16" s="58">
        <v>14.5</v>
      </c>
      <c r="V16" s="58">
        <v>14.5</v>
      </c>
      <c r="W16" s="58">
        <v>14.5</v>
      </c>
      <c r="X16" s="58" t="s">
        <v>19</v>
      </c>
      <c r="Y16" s="58">
        <v>14.5</v>
      </c>
      <c r="Z16" s="58" t="s">
        <v>19</v>
      </c>
      <c r="AA16" s="58" t="s">
        <v>19</v>
      </c>
      <c r="AB16" s="58" t="s">
        <v>19</v>
      </c>
      <c r="AC16" s="58">
        <v>11.5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>
        <v>1.4925373134328359</v>
      </c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1.4925373134328359</v>
      </c>
      <c r="AP25" s="52">
        <f t="shared" si="1"/>
        <v>0</v>
      </c>
      <c r="AQ25" s="55">
        <f>SUM(AO25:AP25)</f>
        <v>1.4925373134328359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>
        <v>0.22894010000000001</v>
      </c>
      <c r="Z30" s="55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0.22894010000000001</v>
      </c>
      <c r="AP30" s="52">
        <f t="shared" si="1"/>
        <v>0</v>
      </c>
      <c r="AQ30" s="55">
        <f t="shared" si="2"/>
        <v>0.22894010000000001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4465.8950000000004</v>
      </c>
      <c r="H41" s="55">
        <f t="shared" si="8"/>
        <v>5307.02</v>
      </c>
      <c r="I41" s="55">
        <f t="shared" si="8"/>
        <v>14514.27</v>
      </c>
      <c r="J41" s="55">
        <f t="shared" si="8"/>
        <v>145.41999999999999</v>
      </c>
      <c r="K41" s="55">
        <f t="shared" si="8"/>
        <v>1014.57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7556.9995373134325</v>
      </c>
      <c r="R41" s="55">
        <f t="shared" si="8"/>
        <v>345</v>
      </c>
      <c r="S41" s="55">
        <f t="shared" si="8"/>
        <v>5280</v>
      </c>
      <c r="T41" s="55">
        <f t="shared" si="8"/>
        <v>300</v>
      </c>
      <c r="U41" s="55">
        <f t="shared" si="8"/>
        <v>995</v>
      </c>
      <c r="V41" s="55">
        <f t="shared" si="8"/>
        <v>915</v>
      </c>
      <c r="W41" s="55">
        <f t="shared" si="8"/>
        <v>4440</v>
      </c>
      <c r="X41" s="55">
        <f t="shared" si="8"/>
        <v>0</v>
      </c>
      <c r="Y41" s="55">
        <f t="shared" si="8"/>
        <v>7859.0299401000002</v>
      </c>
      <c r="Z41" s="55">
        <f t="shared" si="8"/>
        <v>107.505</v>
      </c>
      <c r="AA41" s="55">
        <f t="shared" si="8"/>
        <v>0</v>
      </c>
      <c r="AB41" s="55">
        <f t="shared" si="8"/>
        <v>0</v>
      </c>
      <c r="AC41" s="55">
        <f t="shared" si="8"/>
        <v>1500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47625.764477413431</v>
      </c>
      <c r="AP41" s="55">
        <f>SUM(AP12,AP18,AP24:AP37)</f>
        <v>7119.9450000000006</v>
      </c>
      <c r="AQ41" s="55">
        <f>SUM(AO41:AP41)</f>
        <v>54745.709477413431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20.100000000000001</v>
      </c>
      <c r="H42" s="57"/>
      <c r="I42" s="57">
        <v>21.7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16.100000000000001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2018-12-13T19:36:15Z</dcterms:modified>
</cp:coreProperties>
</file>