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2 Diciembre 2015\Ind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<sst xmlns="http://schemas.openxmlformats.org/spreadsheetml/2006/main" count="363" uniqueCount="67">
  <si>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</si>
  <si>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</si>
  <si>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</si>
  <si>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</si>
  <si>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</si>
  <si>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</si>
  <si>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</si>
  <si>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</si>
  <si>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</si>
  <si>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</si>
  <si>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</si>
  <si>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</si>
  <si>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</si>
  <si>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</si>
  <si>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</si>
  <si>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</si>
  <si>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</si>
  <si>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</si>
  <si>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</si>
  <si>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</si>
  <si>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</si>
  <si>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</si>
  <si>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</si>
  <si>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</si>
  <si>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</si>
  <si>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</si>
  <si>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</si>
  <si>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</si>
  <si>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</si>
  <si>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</si>
  <si>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</si>
  <si>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</si>
  <si>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</si>
  <si>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</si>
  <si>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</si>
  <si>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</si>
  <si>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</si>
  <si>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</si>
  <si>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</si>
  <si>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</si>
  <si>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</si>
  <si>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</si>
  <si>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</si>
  <si>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</si>
  <si>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</si>
  <si>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</si>
  <si>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</si>
  <si>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</si>
  <si>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</si>
  <si>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</si>
  <si>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</si>
  <si>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</si>
  <si>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</si>
  <si>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</si>
  <si>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</si>
  <si>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</si>
  <si>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</si>
  <si>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</si>
  <si>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</si>
  <si>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</si>
  <si>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</si>
  <si>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</si>
  <si>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Callao, 14 de diciembre del 2015</t>
  </si>
  <si>
    <t xml:space="preserve">        Fecha  : 12/12/2015</t>
  </si>
  <si>
    <t>R.M.Nº 003-2015-PRODUCE, R.M.N°246-2015 PRODUCE,  ,R.M.N°369-2015 PRODUCE,R.M.N°401-2015 PRODUCE,R.M.N°402-2015 PRODUCE, R.M.N°403-2015 PRODUCE</t>
  </si>
  <si>
    <t>12.0 y 9.0</t>
  </si>
  <si>
    <t>12.5 y 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</si>
</sst>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7" fontId="28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0.5703125" style="2" customWidth="1"/>
    <col min="26" max="26" width="22.140625" style="2" customWidth="1"/>
    <col min="27" max="27" width="25.285156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40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19" t="s">
        <v>50</v>
      </c>
      <c r="J10" s="119"/>
      <c r="K10" s="119" t="s">
        <v>7</v>
      </c>
      <c r="L10" s="119"/>
      <c r="M10" s="117" t="s">
        <v>8</v>
      </c>
      <c r="N10" s="118"/>
      <c r="O10" s="115" t="s">
        <v>9</v>
      </c>
      <c r="P10" s="116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61</v>
      </c>
      <c r="X10" s="114"/>
      <c r="Y10" s="115" t="s">
        <v>53</v>
      </c>
      <c r="Z10" s="114"/>
      <c r="AA10" s="115" t="s">
        <v>41</v>
      </c>
      <c r="AB10" s="114"/>
      <c r="AC10" s="115" t="s">
        <v>13</v>
      </c>
      <c r="AD10" s="114"/>
      <c r="AE10" s="113" t="s">
        <v>54</v>
      </c>
      <c r="AF10" s="114"/>
      <c r="AG10" s="113" t="s">
        <v>55</v>
      </c>
      <c r="AH10" s="114"/>
      <c r="AI10" s="113" t="s">
        <v>56</v>
      </c>
      <c r="AJ10" s="114"/>
      <c r="AK10" s="113" t="s">
        <v>57</v>
      </c>
      <c r="AL10" s="114"/>
      <c r="AM10" s="113" t="s">
        <v>58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5571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2055</v>
      </c>
      <c r="R12" s="53">
        <v>0</v>
      </c>
      <c r="S12" s="53">
        <v>2670</v>
      </c>
      <c r="T12" s="53">
        <v>835</v>
      </c>
      <c r="U12" s="53">
        <v>455</v>
      </c>
      <c r="V12" s="53">
        <v>1235</v>
      </c>
      <c r="W12" s="53">
        <v>2685</v>
      </c>
      <c r="X12" s="53">
        <v>0</v>
      </c>
      <c r="Y12" s="53">
        <v>3872</v>
      </c>
      <c r="Z12" s="53">
        <v>154</v>
      </c>
      <c r="AA12" s="53">
        <v>540</v>
      </c>
      <c r="AB12" s="53">
        <v>0</v>
      </c>
      <c r="AC12" s="53">
        <v>1620.0000000000002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19468</v>
      </c>
      <c r="AP12" s="54">
        <f>SUMIF($C$11:$AN$11,"I.Mad",C12:AN12)</f>
        <v>2224</v>
      </c>
      <c r="AQ12" s="54">
        <f>SUM(AO12:AP12)</f>
        <v>21692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17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18</v>
      </c>
      <c r="R13" s="55" t="s">
        <v>20</v>
      </c>
      <c r="S13" s="55">
        <v>30</v>
      </c>
      <c r="T13" s="55">
        <v>13</v>
      </c>
      <c r="U13" s="55">
        <v>5</v>
      </c>
      <c r="V13" s="55">
        <v>19</v>
      </c>
      <c r="W13" s="55">
        <v>27</v>
      </c>
      <c r="X13" s="55" t="s">
        <v>20</v>
      </c>
      <c r="Y13" s="55">
        <v>40</v>
      </c>
      <c r="Z13" s="55">
        <v>2</v>
      </c>
      <c r="AA13" s="55">
        <v>5</v>
      </c>
      <c r="AB13" s="55" t="s">
        <v>20</v>
      </c>
      <c r="AC13" s="55">
        <v>15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157</v>
      </c>
      <c r="AP13" s="54">
        <f t="shared" ref="AP13:AP14" si="1">SUMIF($C$11:$AN$11,"I.Mad",C13:AN13)</f>
        <v>34</v>
      </c>
      <c r="AQ13" s="54">
        <f>SUM(AO13:AP13)</f>
        <v>191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7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8</v>
      </c>
      <c r="R14" s="55" t="s">
        <v>20</v>
      </c>
      <c r="S14" s="55">
        <v>8</v>
      </c>
      <c r="T14" s="55">
        <v>2</v>
      </c>
      <c r="U14" s="55">
        <v>1</v>
      </c>
      <c r="V14" s="55">
        <v>7</v>
      </c>
      <c r="W14" s="55">
        <v>9</v>
      </c>
      <c r="X14" s="55" t="s">
        <v>20</v>
      </c>
      <c r="Y14" s="55">
        <v>9</v>
      </c>
      <c r="Z14" s="55">
        <v>2</v>
      </c>
      <c r="AA14" s="55">
        <v>2</v>
      </c>
      <c r="AB14" s="55" t="s">
        <v>20</v>
      </c>
      <c r="AC14" s="55">
        <v>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47</v>
      </c>
      <c r="AP14" s="54">
        <f t="shared" si="1"/>
        <v>11</v>
      </c>
      <c r="AQ14" s="54">
        <f>SUM(AO14:AP14)</f>
        <v>58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1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>
        <v>0.40625401981146086</v>
      </c>
      <c r="T15" s="55">
        <v>0</v>
      </c>
      <c r="U15" s="55">
        <v>0</v>
      </c>
      <c r="V15" s="55">
        <v>0</v>
      </c>
      <c r="W15" s="55">
        <v>0</v>
      </c>
      <c r="X15" s="55" t="s">
        <v>20</v>
      </c>
      <c r="Y15" s="55">
        <v>0</v>
      </c>
      <c r="Z15" s="55">
        <v>0</v>
      </c>
      <c r="AA15" s="55">
        <v>52.841838610257902</v>
      </c>
      <c r="AB15" s="55" t="s">
        <v>20</v>
      </c>
      <c r="AC15" s="55">
        <v>45.115920941521871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13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</v>
      </c>
      <c r="R16" s="61" t="s">
        <v>20</v>
      </c>
      <c r="S16" s="61">
        <v>13</v>
      </c>
      <c r="T16" s="61">
        <v>13</v>
      </c>
      <c r="U16" s="61">
        <v>13.5</v>
      </c>
      <c r="V16" s="61">
        <v>13</v>
      </c>
      <c r="W16" s="61">
        <v>13.5</v>
      </c>
      <c r="X16" s="61" t="s">
        <v>20</v>
      </c>
      <c r="Y16" s="61">
        <v>13</v>
      </c>
      <c r="Z16" s="61">
        <v>13</v>
      </c>
      <c r="AA16" s="126" t="s">
        <v>66</v>
      </c>
      <c r="AB16" s="61" t="s">
        <v>20</v>
      </c>
      <c r="AC16" s="126" t="s">
        <v>65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32</v>
      </c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32</v>
      </c>
      <c r="AP25" s="54">
        <f t="shared" ref="AP25:AP37" si="6">SUMIF($C$11:$AN$11,"I.Mad",C25:AN25)</f>
        <v>0</v>
      </c>
      <c r="AQ25" s="58">
        <f>SUM(AO25:AP25)</f>
        <v>32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74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74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5603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2055</v>
      </c>
      <c r="R38" s="58">
        <f t="shared" si="7"/>
        <v>0</v>
      </c>
      <c r="S38" s="58">
        <f t="shared" si="7"/>
        <v>2670</v>
      </c>
      <c r="T38" s="58">
        <f t="shared" si="7"/>
        <v>835</v>
      </c>
      <c r="U38" s="58">
        <f t="shared" si="7"/>
        <v>455</v>
      </c>
      <c r="V38" s="58">
        <f t="shared" si="7"/>
        <v>1235</v>
      </c>
      <c r="W38" s="58">
        <f t="shared" si="7"/>
        <v>2685</v>
      </c>
      <c r="X38" s="58">
        <f t="shared" si="7"/>
        <v>0</v>
      </c>
      <c r="Y38" s="58">
        <f>+SUM(Y12,Y18,Y24:Y37)</f>
        <v>3872</v>
      </c>
      <c r="Z38" s="58">
        <f>+SUM(Z12,Z18,Z24:Z37)</f>
        <v>154</v>
      </c>
      <c r="AA38" s="58">
        <f>+SUM(AA12,AA18,AA24:AA37)</f>
        <v>540</v>
      </c>
      <c r="AB38" s="58">
        <f t="shared" ref="AB38:AN38" si="8">+SUM(AB12,AB18,AB24:AB37)</f>
        <v>0</v>
      </c>
      <c r="AC38" s="58">
        <f>+SUM(AC12,AC18,AC24:AC37)</f>
        <v>1620.0000000000002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19500</v>
      </c>
      <c r="AP38" s="58">
        <f>SUM(AP12,AP18,AP24:AP37)</f>
        <v>2224</v>
      </c>
      <c r="AQ38" s="58">
        <f>SUM(AO38:AP38)</f>
        <v>21724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20.5</v>
      </c>
      <c r="H39" s="60"/>
      <c r="I39" s="93">
        <v>22.1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17.899999999999999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2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2015-12-09T17:13:12Z</cp:lastPrinted>
  <dcterms:created xsi:type="dcterms:W3CDTF">2008-10-21T17:58:04Z</dcterms:created>
  <dcterms:modified xsi:type="dcterms:W3CDTF">2015-12-14T17:24:44Z</dcterms:modified>
</cp:coreProperties>
</file>