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<sst xmlns="http://schemas.openxmlformats.org/spreadsheetml/2006/main" count="380" uniqueCount="69">
  <si>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</si>
  <si>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</si>
  <si>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</si>
  <si>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</si>
  <si>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</si>
  <si>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</si>
  <si>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</si>
  <si>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</si>
  <si>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</si>
  <si>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</si>
  <si>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</si>
  <si>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</si>
  <si>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</si>
  <si>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</si>
  <si>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</si>
  <si>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</si>
  <si>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</si>
  <si>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</si>
  <si>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</si>
  <si>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</si>
  <si>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</si>
  <si>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</si>
  <si>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</si>
  <si>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</si>
  <si>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</si>
  <si>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</si>
  <si>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</si>
  <si>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</si>
  <si>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</si>
  <si>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</si>
  <si>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</si>
  <si>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</si>
  <si>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</si>
  <si>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</si>
  <si>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</si>
  <si>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</si>
  <si>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</si>
  <si>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</si>
  <si>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</si>
  <si>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</si>
  <si>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</si>
  <si>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</si>
  <si>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</si>
  <si>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</si>
  <si>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</si>
  <si>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</si>
  <si>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</si>
  <si>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</si>
  <si>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</si>
  <si>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</si>
  <si>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</si>
  <si>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</si>
  <si>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</si>
  <si>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</si>
  <si>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</si>
  <si>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</si>
  <si>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</si>
  <si>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</si>
  <si>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</si>
  <si>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</si>
  <si>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</si>
  <si>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</si>
  <si>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</si>
  <si>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</si>
  <si>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</si>
  <si>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SM</t>
  </si>
  <si>
    <t>R.M.N°167-2022-PRODUCE, R.M.N°230-2022-PRODUCE</t>
  </si>
  <si>
    <t xml:space="preserve">        Fecha  : 12/07/2022</t>
  </si>
  <si>
    <t>Callao, 13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</si>
</sst>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R4" zoomScale="23" zoomScaleNormal="23" workbookViewId="0">
      <selection activeCell="AK20" sqref="AK2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8" t="s">
        <v>9</v>
      </c>
      <c r="D10" s="68"/>
      <c r="E10" s="68" t="s">
        <v>10</v>
      </c>
      <c r="F10" s="68"/>
      <c r="G10" s="68" t="s">
        <v>11</v>
      </c>
      <c r="H10" s="68"/>
      <c r="I10" s="68" t="s">
        <v>12</v>
      </c>
      <c r="J10" s="68"/>
      <c r="K10" s="68" t="s">
        <v>13</v>
      </c>
      <c r="L10" s="68"/>
      <c r="M10" s="68" t="s">
        <v>14</v>
      </c>
      <c r="N10" s="68"/>
      <c r="O10" s="68" t="s">
        <v>15</v>
      </c>
      <c r="P10" s="68"/>
      <c r="Q10" s="68" t="s">
        <v>16</v>
      </c>
      <c r="R10" s="68"/>
      <c r="S10" s="68" t="s">
        <v>17</v>
      </c>
      <c r="T10" s="68"/>
      <c r="U10" s="68" t="s">
        <v>18</v>
      </c>
      <c r="V10" s="68"/>
      <c r="W10" s="68" t="s">
        <v>19</v>
      </c>
      <c r="X10" s="68"/>
      <c r="Y10" s="70" t="s">
        <v>20</v>
      </c>
      <c r="Z10" s="70"/>
      <c r="AA10" s="68" t="s">
        <v>21</v>
      </c>
      <c r="AB10" s="68"/>
      <c r="AC10" s="68" t="s">
        <v>22</v>
      </c>
      <c r="AD10" s="68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493.75372495288036</v>
      </c>
      <c r="H12" s="30">
        <v>0</v>
      </c>
      <c r="I12" s="30">
        <v>73.62</v>
      </c>
      <c r="J12" s="30">
        <v>483.27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790</v>
      </c>
      <c r="R12" s="30">
        <v>0</v>
      </c>
      <c r="S12" s="30">
        <v>2930</v>
      </c>
      <c r="T12" s="30">
        <v>0</v>
      </c>
      <c r="U12" s="30">
        <v>1990</v>
      </c>
      <c r="V12" s="30">
        <v>380</v>
      </c>
      <c r="W12" s="30">
        <v>4889.3950000000004</v>
      </c>
      <c r="X12" s="30">
        <v>0</v>
      </c>
      <c r="Y12" s="30">
        <v>7227.0250000000015</v>
      </c>
      <c r="Z12" s="30">
        <v>845.32500000000005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18393.793724952884</v>
      </c>
      <c r="AP12" s="30">
        <f>SUMIF($C$11:$AN$11,"I.Mad",C12:AN12)</f>
        <v>1708.595</v>
      </c>
      <c r="AQ12" s="30">
        <f>SUM(AO12:AP12)</f>
        <v>20102.388724952885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9</v>
      </c>
      <c r="H13" s="30" t="s">
        <v>34</v>
      </c>
      <c r="I13" s="30">
        <v>1</v>
      </c>
      <c r="J13" s="30">
        <v>6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67">
        <v>3</v>
      </c>
      <c r="R13" s="30" t="s">
        <v>34</v>
      </c>
      <c r="S13" s="30">
        <v>14</v>
      </c>
      <c r="T13" s="30" t="s">
        <v>34</v>
      </c>
      <c r="U13" s="30">
        <v>10</v>
      </c>
      <c r="V13" s="30">
        <v>7</v>
      </c>
      <c r="W13" s="30">
        <v>30</v>
      </c>
      <c r="X13" s="30" t="s">
        <v>34</v>
      </c>
      <c r="Y13" s="30">
        <v>45</v>
      </c>
      <c r="Z13" s="30">
        <v>10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112</v>
      </c>
      <c r="AP13" s="30">
        <f>SUMIF($C$11:$AN$11,"I.Mad",C13:AN13)</f>
        <v>23</v>
      </c>
      <c r="AQ13" s="30">
        <f>SUM(AO13:AP13)</f>
        <v>135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6</v>
      </c>
      <c r="H14" s="30" t="s">
        <v>34</v>
      </c>
      <c r="I14" s="30" t="s">
        <v>65</v>
      </c>
      <c r="J14" s="30" t="s">
        <v>65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67">
        <v>2</v>
      </c>
      <c r="R14" s="30" t="s">
        <v>34</v>
      </c>
      <c r="S14" s="30">
        <v>7</v>
      </c>
      <c r="T14" s="30" t="s">
        <v>34</v>
      </c>
      <c r="U14" s="30">
        <v>4</v>
      </c>
      <c r="V14" s="30">
        <v>5</v>
      </c>
      <c r="W14" s="30">
        <v>8</v>
      </c>
      <c r="X14" s="30" t="s">
        <v>34</v>
      </c>
      <c r="Y14" s="30">
        <v>4</v>
      </c>
      <c r="Z14" s="30">
        <v>3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31</v>
      </c>
      <c r="AP14" s="30">
        <f>SUMIF($C$11:$AN$11,"I.Mad",C14:AN14)</f>
        <v>8</v>
      </c>
      <c r="AQ14" s="30">
        <f>SUM(AO14:AP14)</f>
        <v>39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71.816909091284117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6">
        <v>92</v>
      </c>
      <c r="R15" s="30" t="s">
        <v>34</v>
      </c>
      <c r="S15" s="30">
        <v>66.948908593277778</v>
      </c>
      <c r="T15" s="30" t="s">
        <v>34</v>
      </c>
      <c r="U15" s="30">
        <v>93.805654526572312</v>
      </c>
      <c r="V15" s="30">
        <v>93.807593698738771</v>
      </c>
      <c r="W15" s="30">
        <v>43.297573021969761</v>
      </c>
      <c r="X15" s="30" t="s">
        <v>34</v>
      </c>
      <c r="Y15" s="30">
        <v>19.401323625957563</v>
      </c>
      <c r="Z15" s="30">
        <v>41.610981776390965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11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10</v>
      </c>
      <c r="R16" s="36" t="s">
        <v>34</v>
      </c>
      <c r="S16" s="36">
        <v>11</v>
      </c>
      <c r="T16" s="36" t="s">
        <v>34</v>
      </c>
      <c r="U16" s="36">
        <v>10.5</v>
      </c>
      <c r="V16" s="36">
        <v>10</v>
      </c>
      <c r="W16" s="36">
        <v>11.5</v>
      </c>
      <c r="X16" s="36" t="s">
        <v>34</v>
      </c>
      <c r="Y16" s="36">
        <v>12.5</v>
      </c>
      <c r="Z16" s="36">
        <v>12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493.75372495288036</v>
      </c>
      <c r="H41" s="42">
        <f t="shared" si="3"/>
        <v>0</v>
      </c>
      <c r="I41" s="42">
        <f t="shared" si="3"/>
        <v>73.62</v>
      </c>
      <c r="J41" s="42">
        <f t="shared" si="3"/>
        <v>483.27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790</v>
      </c>
      <c r="R41" s="42">
        <f t="shared" si="3"/>
        <v>0</v>
      </c>
      <c r="S41" s="42">
        <f t="shared" si="3"/>
        <v>2930</v>
      </c>
      <c r="T41" s="42">
        <f t="shared" si="3"/>
        <v>0</v>
      </c>
      <c r="U41" s="42">
        <f t="shared" si="3"/>
        <v>1990</v>
      </c>
      <c r="V41" s="42">
        <f t="shared" si="3"/>
        <v>380</v>
      </c>
      <c r="W41" s="42">
        <f t="shared" si="3"/>
        <v>4889.3950000000004</v>
      </c>
      <c r="X41" s="42">
        <f t="shared" si="3"/>
        <v>0</v>
      </c>
      <c r="Y41" s="42">
        <f t="shared" si="3"/>
        <v>7227.0250000000015</v>
      </c>
      <c r="Z41" s="42">
        <f t="shared" si="3"/>
        <v>845.32500000000005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18393.793724952884</v>
      </c>
      <c r="AP41" s="42">
        <f>SUM(AP12,AP18,AP24:AP37)</f>
        <v>1708.595</v>
      </c>
      <c r="AQ41" s="42">
        <f t="shared" si="2"/>
        <v>20102.388724952885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2022-07-16T22:01:52Z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