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<sst xmlns="http://schemas.openxmlformats.org/spreadsheetml/2006/main" count="411" uniqueCount="70">
  <si>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</si>
  <si>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</si>
  <si>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</si>
  <si>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</si>
  <si>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</si>
  <si>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</si>
  <si>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</si>
  <si>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</si>
  <si>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</si>
  <si>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</si>
  <si>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</si>
  <si>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</si>
  <si>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</si>
  <si>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</si>
  <si>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</si>
  <si>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</si>
  <si>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</si>
  <si>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</si>
  <si>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</si>
  <si>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</si>
  <si>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</si>
  <si>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</si>
  <si>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</si>
  <si>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</si>
  <si>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</si>
  <si>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</si>
  <si>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</si>
  <si>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</si>
  <si>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</si>
  <si>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</si>
  <si>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</si>
  <si>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</si>
  <si>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</si>
  <si>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</si>
  <si>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</si>
  <si>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</si>
  <si>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</si>
  <si>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</si>
  <si>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</si>
  <si>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</si>
  <si>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</si>
  <si>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</si>
  <si>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</si>
  <si>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</si>
  <si>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</si>
  <si>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</si>
  <si>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</si>
  <si>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</si>
  <si>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</si>
  <si>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</si>
  <si>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</si>
  <si>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</si>
  <si>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</si>
  <si>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</si>
  <si>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</si>
  <si>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</si>
  <si>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</si>
  <si>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</si>
  <si>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</si>
  <si>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</si>
  <si>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</si>
  <si>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</si>
  <si>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</si>
  <si>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</si>
  <si>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</si>
  <si>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</si>
  <si>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*Puerto de Ilo, cerrado por presencia de oleaje anómalo</t>
  </si>
  <si>
    <t>SM</t>
  </si>
  <si>
    <t xml:space="preserve">        Fecha  : 12/07/2021</t>
  </si>
  <si>
    <t>Callao, 13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</si>
</sst>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N7" sqref="N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68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3" t="s">
        <v>13</v>
      </c>
      <c r="L10" s="73"/>
      <c r="M10" s="73" t="s">
        <v>14</v>
      </c>
      <c r="N10" s="73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4" t="s">
        <v>20</v>
      </c>
      <c r="Z10" s="74"/>
      <c r="AA10" s="73" t="s">
        <v>21</v>
      </c>
      <c r="AB10" s="73"/>
      <c r="AC10" s="73" t="s">
        <v>22</v>
      </c>
      <c r="AD10" s="73"/>
      <c r="AE10" s="73" t="s">
        <v>23</v>
      </c>
      <c r="AF10" s="73"/>
      <c r="AG10" s="73" t="s">
        <v>24</v>
      </c>
      <c r="AH10" s="73"/>
      <c r="AI10" s="73" t="s">
        <v>25</v>
      </c>
      <c r="AJ10" s="73"/>
      <c r="AK10" s="73" t="s">
        <v>26</v>
      </c>
      <c r="AL10" s="73"/>
      <c r="AM10" s="73" t="s">
        <v>27</v>
      </c>
      <c r="AN10" s="73"/>
      <c r="AO10" s="75" t="s">
        <v>28</v>
      </c>
      <c r="AP10" s="75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547.44500000000005</v>
      </c>
      <c r="F12" s="30">
        <v>0</v>
      </c>
      <c r="G12" s="30">
        <v>0</v>
      </c>
      <c r="H12" s="30">
        <v>0</v>
      </c>
      <c r="I12" s="30">
        <v>1398.59</v>
      </c>
      <c r="J12" s="30">
        <v>13.06</v>
      </c>
      <c r="K12" s="30">
        <v>28.91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1974.9449999999999</v>
      </c>
      <c r="AP12" s="30">
        <f>SUMIF($C$11:$AN$11,"I.Mad",C12:AN12)</f>
        <v>13.06</v>
      </c>
      <c r="AQ12" s="30">
        <f>SUM(AO12:AP12)</f>
        <v>1988.0049999999999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2</v>
      </c>
      <c r="F13" s="30" t="s">
        <v>34</v>
      </c>
      <c r="G13" s="30" t="s">
        <v>34</v>
      </c>
      <c r="H13" s="30" t="s">
        <v>34</v>
      </c>
      <c r="I13" s="30">
        <v>17</v>
      </c>
      <c r="J13" s="30">
        <v>2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20</v>
      </c>
      <c r="AP13" s="30">
        <f>SUMIF($C$11:$AN$11,"I.Mad",C13:AN13)</f>
        <v>2</v>
      </c>
      <c r="AQ13" s="30">
        <f>SUM(AO13:AP13)</f>
        <v>22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67</v>
      </c>
      <c r="F14" s="30" t="s">
        <v>34</v>
      </c>
      <c r="G14" s="30" t="s">
        <v>34</v>
      </c>
      <c r="H14" s="30" t="s">
        <v>34</v>
      </c>
      <c r="I14" s="30">
        <v>11</v>
      </c>
      <c r="J14" s="30" t="s">
        <v>67</v>
      </c>
      <c r="K14" s="30" t="s">
        <v>67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11</v>
      </c>
      <c r="AP14" s="30">
        <f>SUMIF($C$11:$AN$11,"I.Mad",C14:AN14)</f>
        <v>0</v>
      </c>
      <c r="AQ14" s="30">
        <f>SUM(AO14:AP14)</f>
        <v>11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29.802848180941659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>
        <v>7.71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7.71</v>
      </c>
      <c r="AP25" s="30">
        <f t="shared" si="1"/>
        <v>0</v>
      </c>
      <c r="AQ25" s="42">
        <f t="shared" si="2"/>
        <v>7.71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547.44500000000005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1406.3</v>
      </c>
      <c r="J41" s="42">
        <f t="shared" si="3"/>
        <v>13.06</v>
      </c>
      <c r="K41" s="42">
        <f t="shared" si="3"/>
        <v>28.91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1982.655</v>
      </c>
      <c r="AP41" s="42">
        <f>SUM(AP12,AP18,AP24:AP37)</f>
        <v>13.06</v>
      </c>
      <c r="AQ41" s="42">
        <f t="shared" si="2"/>
        <v>1995.7149999999999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/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59" t="s">
        <v>66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69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2021-07-13T18:14:49Z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