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<sst xmlns="http://schemas.openxmlformats.org/spreadsheetml/2006/main" count="411" uniqueCount="69">
  <si>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</si>
  <si>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</si>
  <si>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</si>
  <si>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</si>
  <si>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</si>
  <si>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</si>
  <si>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</si>
  <si>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</si>
  <si>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</si>
  <si>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</si>
  <si>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</si>
  <si>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</si>
  <si>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</si>
  <si>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</si>
  <si>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</si>
  <si>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</si>
  <si>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</si>
  <si>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</si>
  <si>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</si>
  <si>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</si>
  <si>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</si>
  <si>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</si>
  <si>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</si>
  <si>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</si>
  <si>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</si>
  <si>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</si>
  <si>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</si>
  <si>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</si>
  <si>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</si>
  <si>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</si>
  <si>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</si>
  <si>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</si>
  <si>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</si>
  <si>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</si>
  <si>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</si>
  <si>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</si>
  <si>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</si>
  <si>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</si>
  <si>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</si>
  <si>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</si>
  <si>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</si>
  <si>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</si>
  <si>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</si>
  <si>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</si>
  <si>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</si>
  <si>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</si>
  <si>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</si>
  <si>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</si>
  <si>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</si>
  <si>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</si>
  <si>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</si>
  <si>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</si>
  <si>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</si>
  <si>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</si>
  <si>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</si>
  <si>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</si>
  <si>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</si>
  <si>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</si>
  <si>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</si>
  <si>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</si>
  <si>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</si>
  <si>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</si>
  <si>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</si>
  <si>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</si>
  <si>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</si>
  <si>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</si>
  <si>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</si>
  <si>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12/06/20248</t>
  </si>
  <si>
    <t>Callao, 13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</si>
</sst>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AC31" sqref="AC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1391.575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408.02</v>
      </c>
      <c r="AN12" s="24">
        <v>39</v>
      </c>
      <c r="AO12" s="24">
        <f>SUMIF($C$11:$AN$11,"Ind",C12:AN12)</f>
        <v>1799.595</v>
      </c>
      <c r="AP12" s="24">
        <f>SUMIF($C$11:$AN$11,"I.Mad",C12:AN12)</f>
        <v>39</v>
      </c>
      <c r="AQ12" s="24">
        <f>SUM(AO12:AP12)</f>
        <v>1838.595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5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10</v>
      </c>
      <c r="AN13" s="24">
        <v>2</v>
      </c>
      <c r="AO13" s="24">
        <f>SUMIF($C$11:$AN$11,"Ind*",C13:AN13)</f>
        <v>15</v>
      </c>
      <c r="AP13" s="24">
        <f>SUMIF($C$11:$AN$11,"I.Mad",C13:AN13)</f>
        <v>2</v>
      </c>
      <c r="AQ13" s="24">
        <f>SUM(AO13:AP13)</f>
        <v>17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64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64</v>
      </c>
      <c r="AN14" s="24" t="s">
        <v>64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1391.575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408.02</v>
      </c>
      <c r="AN41" s="32">
        <f>+SUM(AN24:AN40,AN18,AN12)</f>
        <v>39</v>
      </c>
      <c r="AO41" s="32">
        <f>SUM(AO12,AO18,AO24:AO37)</f>
        <v>1799.595</v>
      </c>
      <c r="AP41" s="32">
        <f>SUM(AP12,AP18,AP24:AP37)</f>
        <v>39</v>
      </c>
      <c r="AQ41" s="32">
        <f t="shared" si="2"/>
        <v>1838.595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2024-06-19T13:54:06Z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