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<sst xmlns="http://schemas.openxmlformats.org/spreadsheetml/2006/main" count="373" uniqueCount="71">
  <si>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</si>
  <si>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</si>
  <si>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</si>
  <si>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</si>
  <si>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</si>
  <si>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</si>
  <si>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</si>
  <si>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</si>
  <si>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</si>
  <si>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</si>
  <si>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</si>
  <si>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</si>
  <si>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</si>
  <si>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</si>
  <si>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</si>
  <si>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</si>
  <si>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</si>
  <si>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</si>
  <si>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</si>
  <si>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</si>
  <si>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</si>
  <si>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</si>
  <si>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</si>
  <si>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</si>
  <si>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</si>
  <si>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</si>
  <si>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</si>
  <si>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</si>
  <si>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</si>
  <si>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</si>
  <si>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</si>
  <si>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</si>
  <si>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</si>
  <si>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</si>
  <si>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</si>
  <si>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</si>
  <si>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</si>
  <si>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</si>
  <si>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</si>
  <si>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</si>
  <si>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</si>
  <si>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</si>
  <si>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</si>
  <si>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</si>
  <si>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</si>
  <si>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</si>
  <si>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</si>
  <si>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</si>
  <si>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</si>
  <si>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</si>
  <si>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</si>
  <si>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</si>
  <si>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</si>
  <si>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</si>
  <si>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</si>
  <si>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</si>
  <si>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</si>
  <si>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</si>
  <si>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</si>
  <si>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</si>
  <si>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</si>
  <si>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</si>
  <si>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PSENESIO</t>
  </si>
  <si>
    <t>MALAGUA</t>
  </si>
  <si>
    <t>BAGRE</t>
  </si>
  <si>
    <t>GCQ/due</t>
  </si>
  <si>
    <t>S/M</t>
  </si>
  <si>
    <t>Callao, 13 de junio del 2019</t>
  </si>
  <si>
    <t xml:space="preserve">        Fecha  : 12/06/2019</t>
  </si>
  <si>
    <t>11,0 Y 12,0</t>
  </si>
  <si>
    <t>10.5 y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</si>
</sst>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Q17" zoomScale="26" zoomScaleNormal="26" workbookViewId="0">
      <selection activeCell="AA34" sqref="AA3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6" t="s">
        <v>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35</v>
      </c>
      <c r="AN6" s="117"/>
      <c r="AO6" s="117"/>
      <c r="AP6" s="117"/>
      <c r="AQ6" s="117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8"/>
      <c r="AP7" s="118"/>
      <c r="AQ7" s="118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68</v>
      </c>
      <c r="AP8" s="117"/>
      <c r="AQ8" s="117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3" t="s">
        <v>4</v>
      </c>
      <c r="D10" s="114"/>
      <c r="E10" s="122" t="s">
        <v>58</v>
      </c>
      <c r="F10" s="123"/>
      <c r="G10" s="125" t="s">
        <v>5</v>
      </c>
      <c r="H10" s="126"/>
      <c r="I10" s="124" t="s">
        <v>43</v>
      </c>
      <c r="J10" s="124"/>
      <c r="K10" s="124" t="s">
        <v>6</v>
      </c>
      <c r="L10" s="124"/>
      <c r="M10" s="113" t="s">
        <v>7</v>
      </c>
      <c r="N10" s="127"/>
      <c r="O10" s="113" t="s">
        <v>8</v>
      </c>
      <c r="P10" s="127"/>
      <c r="Q10" s="125" t="s">
        <v>9</v>
      </c>
      <c r="R10" s="126"/>
      <c r="S10" s="125" t="s">
        <v>10</v>
      </c>
      <c r="T10" s="126"/>
      <c r="U10" s="125" t="s">
        <v>11</v>
      </c>
      <c r="V10" s="126"/>
      <c r="W10" s="125" t="s">
        <v>50</v>
      </c>
      <c r="X10" s="126"/>
      <c r="Y10" s="113" t="s">
        <v>44</v>
      </c>
      <c r="Z10" s="114"/>
      <c r="AA10" s="113" t="s">
        <v>36</v>
      </c>
      <c r="AB10" s="114"/>
      <c r="AC10" s="113" t="s">
        <v>12</v>
      </c>
      <c r="AD10" s="114"/>
      <c r="AE10" s="121" t="s">
        <v>52</v>
      </c>
      <c r="AF10" s="114"/>
      <c r="AG10" s="121" t="s">
        <v>45</v>
      </c>
      <c r="AH10" s="114"/>
      <c r="AI10" s="121" t="s">
        <v>46</v>
      </c>
      <c r="AJ10" s="114"/>
      <c r="AK10" s="121" t="s">
        <v>47</v>
      </c>
      <c r="AL10" s="114"/>
      <c r="AM10" s="121" t="s">
        <v>48</v>
      </c>
      <c r="AN10" s="114"/>
      <c r="AO10" s="119" t="s">
        <v>13</v>
      </c>
      <c r="AP10" s="120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9719.5449999999983</v>
      </c>
      <c r="H12" s="49">
        <v>3424.2849999999999</v>
      </c>
      <c r="I12" s="49">
        <v>3529.55</v>
      </c>
      <c r="J12" s="49">
        <v>431.27</v>
      </c>
      <c r="K12" s="49">
        <v>148.02000000000001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255</v>
      </c>
      <c r="V12" s="49">
        <v>0</v>
      </c>
      <c r="W12" s="49">
        <v>3990</v>
      </c>
      <c r="X12" s="49">
        <v>0</v>
      </c>
      <c r="Y12" s="49">
        <v>4728.16</v>
      </c>
      <c r="Z12" s="49">
        <v>0</v>
      </c>
      <c r="AA12" s="49">
        <v>4510</v>
      </c>
      <c r="AB12" s="49">
        <v>0</v>
      </c>
      <c r="AC12" s="49">
        <v>8510</v>
      </c>
      <c r="AD12" s="49">
        <v>0</v>
      </c>
      <c r="AE12" s="49">
        <v>652.875</v>
      </c>
      <c r="AF12" s="49">
        <v>107.465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365.35</v>
      </c>
      <c r="AN12" s="49">
        <v>0</v>
      </c>
      <c r="AO12" s="50">
        <f>SUMIF($C$11:$AN$11,"Ind*",C12:AN12)</f>
        <v>36408.499999999993</v>
      </c>
      <c r="AP12" s="50">
        <f>SUMIF($C$11:$AN$11,"I.Mad",C12:AN12)</f>
        <v>3963.02</v>
      </c>
      <c r="AQ12" s="50">
        <f>SUM(AO12:AP12)</f>
        <v>40371.51999999999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51</v>
      </c>
      <c r="H13" s="51">
        <v>60</v>
      </c>
      <c r="I13" s="51">
        <v>27</v>
      </c>
      <c r="J13" s="51">
        <v>11</v>
      </c>
      <c r="K13" s="51">
        <v>11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>
        <v>7</v>
      </c>
      <c r="V13" s="51" t="s">
        <v>19</v>
      </c>
      <c r="W13" s="51">
        <v>9</v>
      </c>
      <c r="X13" s="51" t="s">
        <v>19</v>
      </c>
      <c r="Y13" s="51">
        <v>20</v>
      </c>
      <c r="Z13" s="51" t="s">
        <v>19</v>
      </c>
      <c r="AA13" s="51">
        <v>20</v>
      </c>
      <c r="AB13" s="51" t="s">
        <v>19</v>
      </c>
      <c r="AC13" s="51">
        <v>45</v>
      </c>
      <c r="AD13" s="51" t="s">
        <v>19</v>
      </c>
      <c r="AE13" s="51">
        <v>4</v>
      </c>
      <c r="AF13" s="51">
        <v>1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>
        <v>7</v>
      </c>
      <c r="AN13" s="51" t="s">
        <v>19</v>
      </c>
      <c r="AO13" s="50">
        <f>SUMIF($C$11:$AN$11,"Ind*",C13:AN13)</f>
        <v>201</v>
      </c>
      <c r="AP13" s="50">
        <f>SUMIF($C$11:$AN$11,"I.Mad",C13:AN13)</f>
        <v>72</v>
      </c>
      <c r="AQ13" s="50">
        <f>SUM(AO13:AP13)</f>
        <v>273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16</v>
      </c>
      <c r="H14" s="51">
        <v>11</v>
      </c>
      <c r="I14" s="51">
        <v>13</v>
      </c>
      <c r="J14" s="51">
        <v>5</v>
      </c>
      <c r="K14" s="51" t="s">
        <v>66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>
        <v>5</v>
      </c>
      <c r="V14" s="51" t="s">
        <v>19</v>
      </c>
      <c r="W14" s="51">
        <v>6</v>
      </c>
      <c r="X14" s="51" t="s">
        <v>19</v>
      </c>
      <c r="Y14" s="51">
        <v>5</v>
      </c>
      <c r="Z14" s="51" t="s">
        <v>19</v>
      </c>
      <c r="AA14" s="51">
        <v>7</v>
      </c>
      <c r="AB14" s="51" t="s">
        <v>19</v>
      </c>
      <c r="AC14" s="51">
        <v>14</v>
      </c>
      <c r="AD14" s="51" t="s">
        <v>19</v>
      </c>
      <c r="AE14" s="51">
        <v>3</v>
      </c>
      <c r="AF14" s="51" t="s">
        <v>66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>
        <v>3</v>
      </c>
      <c r="AN14" s="51" t="s">
        <v>19</v>
      </c>
      <c r="AO14" s="50">
        <f>SUMIF($C$11:$AN$11,"Ind*",C14:AN14)</f>
        <v>72</v>
      </c>
      <c r="AP14" s="50">
        <f>SUMIF($C$11:$AN$11,"I.Mad",C14:AN14)</f>
        <v>16</v>
      </c>
      <c r="AQ14" s="50">
        <f>SUM(AO14:AP14)</f>
        <v>88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22.516761399688939</v>
      </c>
      <c r="H15" s="51">
        <v>6.9641907585301288</v>
      </c>
      <c r="I15" s="51">
        <v>4.3620548701939725</v>
      </c>
      <c r="J15" s="51">
        <v>3.370581466946331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>
        <v>2.0188783332416236</v>
      </c>
      <c r="V15" s="51" t="s">
        <v>19</v>
      </c>
      <c r="W15" s="51">
        <v>63.586712282610776</v>
      </c>
      <c r="X15" s="51" t="s">
        <v>19</v>
      </c>
      <c r="Y15" s="51">
        <v>50.86242</v>
      </c>
      <c r="Z15" s="51" t="s">
        <v>19</v>
      </c>
      <c r="AA15" s="51">
        <v>67.934829420028009</v>
      </c>
      <c r="AB15" s="51" t="s">
        <v>19</v>
      </c>
      <c r="AC15" s="51">
        <v>65.535829914906657</v>
      </c>
      <c r="AD15" s="51" t="s">
        <v>19</v>
      </c>
      <c r="AE15" s="51">
        <v>73.506575124078509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>
        <v>27.229356378745596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12.5</v>
      </c>
      <c r="H16" s="56">
        <v>13</v>
      </c>
      <c r="I16" s="56">
        <v>13</v>
      </c>
      <c r="J16" s="56">
        <v>13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>
        <v>13</v>
      </c>
      <c r="V16" s="56" t="s">
        <v>19</v>
      </c>
      <c r="W16" s="56">
        <v>11.5</v>
      </c>
      <c r="X16" s="56" t="s">
        <v>19</v>
      </c>
      <c r="Y16" s="56" t="s">
        <v>70</v>
      </c>
      <c r="Z16" s="56" t="s">
        <v>19</v>
      </c>
      <c r="AA16" s="56">
        <v>11</v>
      </c>
      <c r="AB16" s="56" t="s">
        <v>19</v>
      </c>
      <c r="AC16" s="56" t="s">
        <v>69</v>
      </c>
      <c r="AD16" s="56" t="s">
        <v>19</v>
      </c>
      <c r="AE16" s="56">
        <v>10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>
        <v>12.5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/>
      <c r="J25" s="69">
        <v>0.08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0.08</v>
      </c>
      <c r="AQ25" s="53">
        <f>SUM(AO25:AP25)</f>
        <v>0.08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62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9719.5449999999983</v>
      </c>
      <c r="H41" s="53">
        <f t="shared" si="5"/>
        <v>3424.2849999999999</v>
      </c>
      <c r="I41" s="53">
        <f t="shared" si="5"/>
        <v>3529.55</v>
      </c>
      <c r="J41" s="53">
        <f t="shared" si="5"/>
        <v>431.34999999999997</v>
      </c>
      <c r="K41" s="53">
        <f t="shared" si="5"/>
        <v>148.02000000000001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255</v>
      </c>
      <c r="V41" s="53">
        <f t="shared" si="5"/>
        <v>0</v>
      </c>
      <c r="W41" s="53">
        <f t="shared" si="5"/>
        <v>3990</v>
      </c>
      <c r="X41" s="53">
        <f t="shared" si="5"/>
        <v>0</v>
      </c>
      <c r="Y41" s="53">
        <f t="shared" si="5"/>
        <v>4728.16</v>
      </c>
      <c r="Z41" s="53">
        <f t="shared" si="5"/>
        <v>0</v>
      </c>
      <c r="AA41" s="53">
        <f t="shared" si="5"/>
        <v>4510</v>
      </c>
      <c r="AB41" s="53">
        <f t="shared" si="5"/>
        <v>0</v>
      </c>
      <c r="AC41" s="53">
        <f>+SUM(AC24:AC40,AC18,AC12)</f>
        <v>8510</v>
      </c>
      <c r="AD41" s="53">
        <f t="shared" si="5"/>
        <v>0</v>
      </c>
      <c r="AE41" s="53">
        <f t="shared" si="5"/>
        <v>652.875</v>
      </c>
      <c r="AF41" s="53">
        <f t="shared" si="5"/>
        <v>107.465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365.35</v>
      </c>
      <c r="AN41" s="53">
        <f t="shared" si="5"/>
        <v>0</v>
      </c>
      <c r="AO41" s="53">
        <f>SUM(AO12,AO18,AO24:AO37)</f>
        <v>36408.499999999993</v>
      </c>
      <c r="AP41" s="53">
        <f>SUM(AP12,AP18,AP24:AP37)</f>
        <v>3963.1</v>
      </c>
      <c r="AQ41" s="53">
        <f>SUM(AO41:AP41)</f>
        <v>40371.599999999991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17.7</v>
      </c>
      <c r="H42" s="55"/>
      <c r="I42" s="88">
        <v>19.399999999999999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15.6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2" t="s">
        <v>65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2019-06-13T19:03:56Z</dcterms:modified>
</cp:coreProperties>
</file>