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300" windowWidth="20310" windowHeight="618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<sst xmlns="http://schemas.openxmlformats.org/spreadsheetml/2006/main" count="394" uniqueCount="69">
  <si>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</si>
  <si>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</si>
  <si>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</si>
  <si>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</si>
  <si>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</si>
  <si>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</si>
  <si>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</si>
  <si>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</si>
  <si>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</si>
  <si>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</si>
  <si>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</si>
  <si>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</si>
  <si>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</si>
  <si>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</si>
  <si>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</si>
  <si>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</si>
  <si>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</si>
  <si>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</si>
  <si>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</si>
  <si>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</si>
  <si>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</si>
  <si>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</si>
  <si>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</si>
  <si>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</si>
  <si>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</si>
  <si>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</si>
  <si>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</si>
  <si>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</si>
  <si>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</si>
  <si>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</si>
  <si>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</si>
  <si>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</si>
  <si>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</si>
  <si>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</si>
  <si>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</si>
  <si>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</si>
  <si>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</si>
  <si>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</si>
  <si>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</si>
  <si>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</si>
  <si>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</si>
  <si>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</si>
  <si>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</si>
  <si>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</si>
  <si>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</si>
  <si>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</si>
  <si>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</si>
  <si>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</si>
  <si>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</si>
  <si>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</si>
  <si>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</si>
  <si>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</si>
  <si>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</si>
  <si>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</si>
  <si>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</si>
  <si>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</si>
  <si>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</si>
  <si>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</si>
  <si>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</si>
  <si>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</si>
  <si>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</si>
  <si>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</si>
  <si>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</si>
  <si>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</si>
  <si>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</si>
  <si>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</si>
  <si>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</si>
  <si>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Callao, 13 de junio del 2018</t>
  </si>
  <si>
    <t xml:space="preserve">        Fecha  : 12/06/2018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</si>
</sst>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6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70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9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8" fontId="19" fillId="0" borderId="0" xfId="0" applyNumberFormat="1" applyFont="1" applyBorder="1"/>
    <xf numFmtId="168" fontId="20" fillId="3" borderId="5" xfId="0" applyNumberFormat="1" applyFont="1" applyFill="1" applyBorder="1" applyAlignment="1">
      <alignment horizontal="center" wrapText="1"/>
    </xf>
    <xf numFmtId="168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8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8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8" fontId="30" fillId="0" borderId="1" xfId="0" applyNumberFormat="1" applyFont="1" applyFill="1" applyBorder="1" applyAlignment="1">
      <alignment horizontal="center"/>
    </xf>
    <xf numFmtId="168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8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8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8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8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9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8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0" fontId="46" fillId="0" borderId="2" xfId="0" quotePrefix="1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7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P1" zoomScale="25" zoomScaleNormal="25" workbookViewId="0">
      <selection activeCell="AC23" sqref="AC2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5">
      <c r="B5" s="119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1"/>
      <c r="AP7" s="121"/>
      <c r="AQ7" s="121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68</v>
      </c>
      <c r="AP8" s="120"/>
      <c r="AQ8" s="120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8"/>
      <c r="E10" s="117" t="s">
        <v>5</v>
      </c>
      <c r="F10" s="118"/>
      <c r="G10" s="126" t="s">
        <v>6</v>
      </c>
      <c r="H10" s="127"/>
      <c r="I10" s="125" t="s">
        <v>44</v>
      </c>
      <c r="J10" s="125"/>
      <c r="K10" s="129" t="s">
        <v>7</v>
      </c>
      <c r="L10" s="129"/>
      <c r="M10" s="117" t="s">
        <v>8</v>
      </c>
      <c r="N10" s="128"/>
      <c r="O10" s="117" t="s">
        <v>9</v>
      </c>
      <c r="P10" s="128"/>
      <c r="Q10" s="126" t="s">
        <v>10</v>
      </c>
      <c r="R10" s="127"/>
      <c r="S10" s="126" t="s">
        <v>11</v>
      </c>
      <c r="T10" s="127"/>
      <c r="U10" s="126" t="s">
        <v>12</v>
      </c>
      <c r="V10" s="127"/>
      <c r="W10" s="126" t="s">
        <v>51</v>
      </c>
      <c r="X10" s="127"/>
      <c r="Y10" s="117" t="s">
        <v>45</v>
      </c>
      <c r="Z10" s="118"/>
      <c r="AA10" s="117" t="s">
        <v>38</v>
      </c>
      <c r="AB10" s="118"/>
      <c r="AC10" s="117" t="s">
        <v>13</v>
      </c>
      <c r="AD10" s="118"/>
      <c r="AE10" s="124" t="s">
        <v>53</v>
      </c>
      <c r="AF10" s="118"/>
      <c r="AG10" s="124" t="s">
        <v>46</v>
      </c>
      <c r="AH10" s="118"/>
      <c r="AI10" s="124" t="s">
        <v>47</v>
      </c>
      <c r="AJ10" s="118"/>
      <c r="AK10" s="124" t="s">
        <v>48</v>
      </c>
      <c r="AL10" s="118"/>
      <c r="AM10" s="124" t="s">
        <v>49</v>
      </c>
      <c r="AN10" s="118"/>
      <c r="AO10" s="122" t="s">
        <v>14</v>
      </c>
      <c r="AP10" s="123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807</v>
      </c>
      <c r="G12" s="50">
        <v>111.05500000000001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540</v>
      </c>
      <c r="V12" s="50">
        <v>710</v>
      </c>
      <c r="W12" s="50">
        <v>340</v>
      </c>
      <c r="X12" s="50">
        <v>0</v>
      </c>
      <c r="Y12" s="50">
        <v>52.255000000000003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1043.3100000000002</v>
      </c>
      <c r="AP12" s="51">
        <f>SUMIF($C$11:$AN$11,"I.Mad",C12:AN12)</f>
        <v>1517</v>
      </c>
      <c r="AQ12" s="51">
        <f>SUM(AO12:AP12)</f>
        <v>2560.3100000000004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>
        <v>15</v>
      </c>
      <c r="G13" s="52">
        <v>1</v>
      </c>
      <c r="H13" s="52" t="s">
        <v>20</v>
      </c>
      <c r="I13" s="52" t="s">
        <v>20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>
        <v>3</v>
      </c>
      <c r="V13" s="52">
        <v>10</v>
      </c>
      <c r="W13" s="52">
        <v>5</v>
      </c>
      <c r="X13" s="52" t="s">
        <v>20</v>
      </c>
      <c r="Y13" s="52">
        <v>1</v>
      </c>
      <c r="Z13" s="52" t="s">
        <v>20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10</v>
      </c>
      <c r="AP13" s="51">
        <f>SUMIF($C$11:$AN$11,"I.Mad",C13:AN13)</f>
        <v>25</v>
      </c>
      <c r="AQ13" s="51">
        <f>SUM(AO13:AP13)</f>
        <v>35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>
        <v>4</v>
      </c>
      <c r="G14" s="52">
        <v>1</v>
      </c>
      <c r="H14" s="52" t="s">
        <v>20</v>
      </c>
      <c r="I14" s="52" t="s">
        <v>20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>
        <v>1</v>
      </c>
      <c r="V14" s="52">
        <v>5</v>
      </c>
      <c r="W14" s="52">
        <v>4</v>
      </c>
      <c r="X14" s="52" t="s">
        <v>20</v>
      </c>
      <c r="Y14" s="52">
        <v>1</v>
      </c>
      <c r="Z14" s="52" t="s">
        <v>20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7</v>
      </c>
      <c r="AP14" s="51">
        <f>SUMIF($C$11:$AN$11,"I.Mad",C14:AN14)</f>
        <v>9</v>
      </c>
      <c r="AQ14" s="51">
        <f>SUM(AO14:AP14)</f>
        <v>16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>
        <v>0</v>
      </c>
      <c r="G15" s="52">
        <v>12.658227848101264</v>
      </c>
      <c r="H15" s="52" t="s">
        <v>20</v>
      </c>
      <c r="I15" s="52" t="s">
        <v>20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>
        <v>24.423963133640555</v>
      </c>
      <c r="V15" s="52">
        <v>19.54105158852261</v>
      </c>
      <c r="W15" s="52">
        <v>21.079785061562738</v>
      </c>
      <c r="X15" s="52" t="s">
        <v>20</v>
      </c>
      <c r="Y15" s="52">
        <v>25.242719999999998</v>
      </c>
      <c r="Z15" s="52" t="s">
        <v>20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>
        <v>15</v>
      </c>
      <c r="G16" s="57">
        <v>13.5</v>
      </c>
      <c r="H16" s="57" t="s">
        <v>20</v>
      </c>
      <c r="I16" s="57" t="s">
        <v>20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>
        <v>14</v>
      </c>
      <c r="V16" s="57">
        <v>14</v>
      </c>
      <c r="W16" s="57">
        <v>14</v>
      </c>
      <c r="X16" s="57" t="s">
        <v>20</v>
      </c>
      <c r="Y16" s="57">
        <v>13.5</v>
      </c>
      <c r="Z16" s="57" t="s">
        <v>20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807</v>
      </c>
      <c r="G41" s="54">
        <f t="shared" si="8"/>
        <v>111.05500000000001</v>
      </c>
      <c r="H41" s="54">
        <f t="shared" si="8"/>
        <v>0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540</v>
      </c>
      <c r="V41" s="54">
        <f t="shared" si="8"/>
        <v>710</v>
      </c>
      <c r="W41" s="54">
        <f t="shared" si="8"/>
        <v>340</v>
      </c>
      <c r="X41" s="54">
        <f t="shared" si="8"/>
        <v>0</v>
      </c>
      <c r="Y41" s="54">
        <f t="shared" si="8"/>
        <v>52.255000000000003</v>
      </c>
      <c r="Z41" s="54">
        <f t="shared" si="8"/>
        <v>0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1043.3100000000002</v>
      </c>
      <c r="AP41" s="54">
        <f>SUM(AP12,AP18,AP24:AP37)</f>
        <v>1517</v>
      </c>
      <c r="AQ41" s="54">
        <f>SUM(AO41:AP41)</f>
        <v>2560.3100000000004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16.8</v>
      </c>
      <c r="H42" s="56"/>
      <c r="I42" s="56">
        <v>18.3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15.1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2018-05-24T16:39:13Z</cp:lastPrinted>
  <dcterms:created xsi:type="dcterms:W3CDTF">2008-10-21T17:58:04Z</dcterms:created>
  <dcterms:modified xsi:type="dcterms:W3CDTF">2018-06-13T19:31:19Z</dcterms:modified>
</cp:coreProperties>
</file>