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Reportes Pesqueros\"/>
    </mc:Choice>
  </mc:AlternateContent>
  <bookViews>
    <workbookView showHorizontalScroll="0" showVerticalScroll="0" showSheetTabs="0" xWindow="0" yWindow="0" windowWidth="28800" windowHeight="1372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<sst xmlns="http://schemas.openxmlformats.org/spreadsheetml/2006/main" count="350" uniqueCount="65">
  <si>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</si>
  <si>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</si>
  <si>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</si>
  <si>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</si>
  <si>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</si>
  <si>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</si>
  <si>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</si>
  <si>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</si>
  <si>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</si>
  <si>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</si>
  <si>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</si>
  <si>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</si>
  <si>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</si>
  <si>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</si>
  <si>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</si>
  <si>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</si>
  <si>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</si>
  <si>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</si>
  <si>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</si>
  <si>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</si>
  <si>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</si>
  <si>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</si>
  <si>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</si>
  <si>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</si>
  <si>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</si>
  <si>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</si>
  <si>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</si>
  <si>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</si>
  <si>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</si>
  <si>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</si>
  <si>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</si>
  <si>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</si>
  <si>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</si>
  <si>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</si>
  <si>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</si>
  <si>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</si>
  <si>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</si>
  <si>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</si>
  <si>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</si>
  <si>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</si>
  <si>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</si>
  <si>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</si>
  <si>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</si>
  <si>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</si>
  <si>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</si>
  <si>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</si>
  <si>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</si>
  <si>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</si>
  <si>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</si>
  <si>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</si>
  <si>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</si>
  <si>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</si>
  <si>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</si>
  <si>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</si>
  <si>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</si>
  <si>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</si>
  <si>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R.M.N°010-2017-PRODUCE, R.M.N°099-2017-PRODUCE,  R.M.N°173-2017-PRODUCE</t>
  </si>
  <si>
    <t>MOJARRILLA</t>
  </si>
  <si>
    <t xml:space="preserve">           Atención: Sr. Pedro Olaechea Álvarez-Calderón</t>
  </si>
  <si>
    <t>AYAMARCA</t>
  </si>
  <si>
    <t>POTA</t>
  </si>
  <si>
    <t>MERLUZA</t>
  </si>
  <si>
    <t xml:space="preserve">        Fecha  : 12/06/2017</t>
  </si>
  <si>
    <t>S/M</t>
  </si>
  <si>
    <t>Callao, 13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</si>
</sst>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4" zoomScale="30" zoomScaleNormal="30" workbookViewId="0">
      <selection activeCell="L26" sqref="L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58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62</v>
      </c>
      <c r="AP8" s="122"/>
      <c r="AQ8" s="122"/>
    </row>
    <row r="9" spans="2:48" ht="21.75" customHeight="1" x14ac:dyDescent="0.4">
      <c r="B9" s="14" t="s">
        <v>2</v>
      </c>
      <c r="C9" s="11" t="s">
        <v>56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52</v>
      </c>
      <c r="X10" s="118"/>
      <c r="Y10" s="116" t="s">
        <v>46</v>
      </c>
      <c r="Z10" s="115"/>
      <c r="AA10" s="116" t="s">
        <v>38</v>
      </c>
      <c r="AB10" s="115"/>
      <c r="AC10" s="116" t="s">
        <v>13</v>
      </c>
      <c r="AD10" s="115"/>
      <c r="AE10" s="114" t="s">
        <v>54</v>
      </c>
      <c r="AF10" s="115"/>
      <c r="AG10" s="114" t="s">
        <v>47</v>
      </c>
      <c r="AH10" s="115"/>
      <c r="AI10" s="114" t="s">
        <v>48</v>
      </c>
      <c r="AJ10" s="115"/>
      <c r="AK10" s="114" t="s">
        <v>49</v>
      </c>
      <c r="AL10" s="115"/>
      <c r="AM10" s="114" t="s">
        <v>50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1332</v>
      </c>
      <c r="D12" s="51">
        <v>0</v>
      </c>
      <c r="E12" s="51">
        <v>0</v>
      </c>
      <c r="F12" s="51">
        <v>1095.9999999999998</v>
      </c>
      <c r="G12" s="51">
        <v>6276.2525271851509</v>
      </c>
      <c r="H12" s="51">
        <v>4224.854223715015</v>
      </c>
      <c r="I12" s="51">
        <v>8735.08</v>
      </c>
      <c r="J12" s="51">
        <v>264.13</v>
      </c>
      <c r="K12" s="51">
        <v>540.16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332.41</v>
      </c>
      <c r="R12" s="51">
        <v>0</v>
      </c>
      <c r="S12" s="51">
        <v>50</v>
      </c>
      <c r="T12" s="51">
        <v>195</v>
      </c>
      <c r="U12" s="51">
        <v>165</v>
      </c>
      <c r="V12" s="51">
        <v>535</v>
      </c>
      <c r="W12" s="51">
        <v>0</v>
      </c>
      <c r="X12" s="51">
        <v>0</v>
      </c>
      <c r="Y12" s="51">
        <v>239.92</v>
      </c>
      <c r="Z12" s="51">
        <v>0</v>
      </c>
      <c r="AA12" s="51">
        <v>2436.5459999999998</v>
      </c>
      <c r="AB12" s="51">
        <v>0</v>
      </c>
      <c r="AC12" s="51">
        <v>6747.5950000000003</v>
      </c>
      <c r="AD12" s="51">
        <v>0</v>
      </c>
      <c r="AE12" s="51">
        <v>602.17999999999995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27457.143527185148</v>
      </c>
      <c r="AP12" s="52">
        <f>SUMIF($C$11:$AN$11,"I.Mad",C12:AN12)</f>
        <v>6314.9842237150151</v>
      </c>
      <c r="AQ12" s="52">
        <f>SUM(AO12:AP12)</f>
        <v>33772.127750900167</v>
      </c>
      <c r="AS12" s="26"/>
      <c r="AT12" s="60"/>
    </row>
    <row r="13" spans="2:48" ht="50.25" customHeight="1" x14ac:dyDescent="0.55000000000000004">
      <c r="B13" s="81" t="s">
        <v>19</v>
      </c>
      <c r="C13" s="53">
        <v>8</v>
      </c>
      <c r="D13" s="53" t="s">
        <v>20</v>
      </c>
      <c r="E13" s="53" t="s">
        <v>20</v>
      </c>
      <c r="F13" s="53">
        <v>50</v>
      </c>
      <c r="G13" s="53">
        <v>49</v>
      </c>
      <c r="H13" s="53">
        <v>117</v>
      </c>
      <c r="I13" s="53">
        <v>69</v>
      </c>
      <c r="J13" s="53">
        <v>4</v>
      </c>
      <c r="K13" s="53">
        <v>3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7</v>
      </c>
      <c r="R13" s="53" t="s">
        <v>20</v>
      </c>
      <c r="S13" s="53">
        <v>1</v>
      </c>
      <c r="T13" s="53">
        <v>3</v>
      </c>
      <c r="U13" s="53">
        <v>5</v>
      </c>
      <c r="V13" s="53">
        <v>12</v>
      </c>
      <c r="W13" s="53" t="s">
        <v>20</v>
      </c>
      <c r="X13" s="53" t="s">
        <v>20</v>
      </c>
      <c r="Y13" s="53">
        <v>5</v>
      </c>
      <c r="Z13" s="53" t="s">
        <v>20</v>
      </c>
      <c r="AA13" s="53">
        <v>15</v>
      </c>
      <c r="AB13" s="53" t="s">
        <v>20</v>
      </c>
      <c r="AC13" s="53">
        <v>39</v>
      </c>
      <c r="AD13" s="53" t="s">
        <v>20</v>
      </c>
      <c r="AE13" s="53">
        <v>3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204</v>
      </c>
      <c r="AP13" s="52">
        <f>SUMIF($C$11:$AN$11,"I.Mad",C13:AN13)</f>
        <v>186</v>
      </c>
      <c r="AQ13" s="52">
        <f>SUM(AO13:AP13)</f>
        <v>390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4</v>
      </c>
      <c r="D14" s="53" t="s">
        <v>20</v>
      </c>
      <c r="E14" s="53" t="s">
        <v>20</v>
      </c>
      <c r="F14" s="53">
        <v>5</v>
      </c>
      <c r="G14" s="53">
        <v>9</v>
      </c>
      <c r="H14" s="53">
        <v>10</v>
      </c>
      <c r="I14" s="53">
        <v>18</v>
      </c>
      <c r="J14" s="53" t="s">
        <v>63</v>
      </c>
      <c r="K14" s="53">
        <v>3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5</v>
      </c>
      <c r="R14" s="53" t="s">
        <v>20</v>
      </c>
      <c r="S14" s="53">
        <v>1</v>
      </c>
      <c r="T14" s="53">
        <v>1</v>
      </c>
      <c r="U14" s="53">
        <v>3</v>
      </c>
      <c r="V14" s="53">
        <v>3</v>
      </c>
      <c r="W14" s="53" t="s">
        <v>20</v>
      </c>
      <c r="X14" s="53" t="s">
        <v>20</v>
      </c>
      <c r="Y14" s="53">
        <v>2</v>
      </c>
      <c r="Z14" s="53" t="s">
        <v>20</v>
      </c>
      <c r="AA14" s="53">
        <v>5</v>
      </c>
      <c r="AB14" s="53" t="s">
        <v>20</v>
      </c>
      <c r="AC14" s="53">
        <v>5</v>
      </c>
      <c r="AD14" s="53" t="s">
        <v>20</v>
      </c>
      <c r="AE14" s="53">
        <v>3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58</v>
      </c>
      <c r="AP14" s="52">
        <f>SUMIF($C$11:$AN$11,"I.Mad",C14:AN14)</f>
        <v>19</v>
      </c>
      <c r="AQ14" s="52">
        <f>SUM(AO14:AP14)</f>
        <v>77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0.44539822390700823</v>
      </c>
      <c r="H15" s="53">
        <v>2.5925277865464911</v>
      </c>
      <c r="I15" s="58">
        <v>0.1</v>
      </c>
      <c r="J15" s="53"/>
      <c r="K15" s="53">
        <v>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9.0434443670870888</v>
      </c>
      <c r="R15" s="53" t="s">
        <v>20</v>
      </c>
      <c r="S15" s="53">
        <v>4.4444444444444446</v>
      </c>
      <c r="T15" s="53">
        <v>30</v>
      </c>
      <c r="U15" s="53">
        <v>7.1370258141651659</v>
      </c>
      <c r="V15" s="53">
        <v>17.339457110748775</v>
      </c>
      <c r="W15" s="53" t="s">
        <v>20</v>
      </c>
      <c r="X15" s="53" t="s">
        <v>20</v>
      </c>
      <c r="Y15" s="53">
        <v>33.597650000000002</v>
      </c>
      <c r="Z15" s="53" t="s">
        <v>20</v>
      </c>
      <c r="AA15" s="53">
        <v>9.6999999999999993</v>
      </c>
      <c r="AB15" s="53" t="s">
        <v>20</v>
      </c>
      <c r="AC15" s="53">
        <v>1.6</v>
      </c>
      <c r="AD15" s="53" t="s">
        <v>20</v>
      </c>
      <c r="AE15" s="53">
        <v>53.279925326038132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14</v>
      </c>
      <c r="G16" s="58">
        <v>14.5</v>
      </c>
      <c r="H16" s="58">
        <v>14.5</v>
      </c>
      <c r="I16" s="58">
        <v>14.5</v>
      </c>
      <c r="J16" s="58" t="s">
        <v>20</v>
      </c>
      <c r="K16" s="58">
        <v>14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12.5</v>
      </c>
      <c r="R16" s="58" t="s">
        <v>20</v>
      </c>
      <c r="S16" s="58">
        <v>13</v>
      </c>
      <c r="T16" s="58">
        <v>12</v>
      </c>
      <c r="U16" s="58">
        <v>13.5</v>
      </c>
      <c r="V16" s="58">
        <v>12</v>
      </c>
      <c r="W16" s="58" t="s">
        <v>20</v>
      </c>
      <c r="X16" s="58" t="s">
        <v>20</v>
      </c>
      <c r="Y16" s="58">
        <v>12</v>
      </c>
      <c r="Z16" s="58" t="s">
        <v>20</v>
      </c>
      <c r="AA16" s="58">
        <v>12.5</v>
      </c>
      <c r="AB16" s="58" t="s">
        <v>20</v>
      </c>
      <c r="AC16" s="58">
        <v>13</v>
      </c>
      <c r="AD16" s="58" t="s">
        <v>20</v>
      </c>
      <c r="AE16" s="58">
        <v>11.5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>
        <v>95</v>
      </c>
      <c r="H25" s="55">
        <v>1</v>
      </c>
      <c r="I25" s="55">
        <v>19.55</v>
      </c>
      <c r="J25" s="71"/>
      <c r="K25" s="55">
        <v>5.31</v>
      </c>
      <c r="L25" s="55"/>
      <c r="M25" s="55"/>
      <c r="N25" s="55"/>
      <c r="O25" s="55"/>
      <c r="P25" s="55"/>
      <c r="Q25" s="55">
        <v>3</v>
      </c>
      <c r="R25" s="71"/>
      <c r="S25" s="55"/>
      <c r="T25" s="55"/>
      <c r="U25" s="71"/>
      <c r="V25" s="71"/>
      <c r="W25" s="71"/>
      <c r="X25" s="71"/>
      <c r="Y25" s="71">
        <v>0.1123881</v>
      </c>
      <c r="Z25" s="71"/>
      <c r="AA25" s="55">
        <v>3.5</v>
      </c>
      <c r="AB25" s="71"/>
      <c r="AC25" s="71">
        <v>2.4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128.87238809999999</v>
      </c>
      <c r="AP25" s="52">
        <f t="shared" si="1"/>
        <v>1</v>
      </c>
      <c r="AQ25" s="55">
        <f>SUM(AO25:AP25)</f>
        <v>129.87238809999999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113"/>
      <c r="AB30" s="71"/>
      <c r="AC30" s="113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60</v>
      </c>
      <c r="C33" s="113">
        <v>3.4000000000000002E-2</v>
      </c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3.4000000000000002E-2</v>
      </c>
      <c r="AP33" s="52">
        <f>SUMIF($C$11:$AN$11,"I.Mad",C33:AN33)</f>
        <v>0</v>
      </c>
      <c r="AQ33" s="55">
        <f t="shared" si="2"/>
        <v>3.4000000000000002E-2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57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27586.049915285148</v>
      </c>
      <c r="AP38" s="55">
        <f>SUM(AP12,AP18,AP24:AP37)</f>
        <v>6315.9842237150151</v>
      </c>
      <c r="AQ38" s="55">
        <f>SUM(AO38:AP38)</f>
        <v>33902.034139000163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17.899999999999999</v>
      </c>
      <c r="H39" s="57"/>
      <c r="I39" s="57">
        <v>19.899999999999999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16.899999999999999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55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Arturo Maldonado Cardenas</cp:lastModifiedBy>
  <cp:lastPrinted>2017-06-13T20:04:26Z</cp:lastPrinted>
  <dcterms:created xsi:type="dcterms:W3CDTF">2008-10-21T17:58:04Z</dcterms:created>
  <dcterms:modified xsi:type="dcterms:W3CDTF">2017-06-13T20:11:25Z</dcterms:modified>
</cp:coreProperties>
</file>