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2000" windowHeight="93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<sst xmlns="http://schemas.openxmlformats.org/spreadsheetml/2006/main" count="338" uniqueCount="65">
  <si>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</si>
  <si>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</si>
  <si>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</si>
  <si>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</si>
  <si>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</si>
  <si>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</si>
  <si>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</si>
  <si>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</si>
  <si>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</si>
  <si>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</si>
  <si>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</si>
  <si>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</si>
  <si>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</si>
  <si>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</si>
  <si>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</si>
  <si>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</si>
  <si>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</si>
  <si>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</si>
  <si>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</si>
  <si>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</si>
  <si>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</si>
  <si>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</si>
  <si>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</si>
  <si>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</si>
  <si>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</si>
  <si>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</si>
  <si>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</si>
  <si>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</si>
  <si>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</si>
  <si>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</si>
  <si>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</si>
  <si>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</si>
  <si>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</si>
  <si>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</si>
  <si>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</si>
  <si>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</si>
  <si>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</si>
  <si>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</si>
  <si>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</si>
  <si>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</si>
  <si>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</si>
  <si>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</si>
  <si>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</si>
  <si>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</si>
  <si>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</si>
  <si>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</si>
  <si>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</si>
  <si>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</si>
  <si>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</si>
  <si>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</si>
  <si>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</si>
  <si>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</si>
  <si>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</si>
  <si>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</si>
  <si>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</si>
  <si>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</si>
  <si>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</si>
  <si>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</si>
  <si>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</si>
  <si>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 xml:space="preserve"> R.M.N°148-2013-PRODUCE</t>
  </si>
  <si>
    <t>T. de Mora</t>
  </si>
  <si>
    <t>TSM</t>
  </si>
  <si>
    <t xml:space="preserve">        Fecha  :12/06/2013</t>
  </si>
  <si>
    <t>Callao, 13 de junio del 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</si>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</sst>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9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2" fillId="0" borderId="0" xfId="59" applyNumberFormat="1" applyFont="1" applyBorder="1" applyAlignment="1">
      <alignment horizontal="center"/>
      <protection/>
    </xf>
    <xf numFmtId="1" fontId="12" fillId="0" borderId="0" xfId="59" applyNumberFormat="1" applyFont="1" applyBorder="1" applyAlignment="1">
      <alignment horizontal="center"/>
      <protection/>
    </xf>
    <xf numFmtId="2" fontId="12" fillId="0" borderId="0" xfId="59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A1">
      <selection activeCell="B3" sqref="B3:AQ3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7.00390625" style="3" bestFit="1" customWidth="1"/>
    <col min="8" max="8" width="15.57421875" style="3" customWidth="1"/>
    <col min="9" max="9" width="17.00390625" style="3" customWidth="1"/>
    <col min="10" max="10" width="17.00390625" style="3" bestFit="1" customWidth="1"/>
    <col min="11" max="11" width="15.8515625" style="3" customWidth="1"/>
    <col min="12" max="12" width="14.8515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20" width="16.140625" style="3" customWidth="1"/>
    <col min="21" max="21" width="15.7109375" style="3" customWidth="1"/>
    <col min="22" max="22" width="14.421875" style="3" customWidth="1"/>
    <col min="23" max="23" width="17.00390625" style="3" bestFit="1" customWidth="1"/>
    <col min="24" max="24" width="17.28125" style="3" customWidth="1"/>
    <col min="25" max="25" width="16.140625" style="3" customWidth="1"/>
    <col min="26" max="26" width="14.28125" style="3" customWidth="1"/>
    <col min="27" max="27" width="14.8515625" style="3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86" t="s">
        <v>55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26.2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87" t="s">
        <v>52</v>
      </c>
      <c r="AN4" s="88"/>
      <c r="AO4" s="88"/>
      <c r="AP4" s="88"/>
      <c r="AQ4" s="88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89"/>
      <c r="AP5" s="89"/>
      <c r="AQ5" s="89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90" t="s">
        <v>62</v>
      </c>
      <c r="AP6" s="90"/>
      <c r="AQ6" s="91"/>
    </row>
    <row r="7" spans="2:43" ht="21.75" customHeight="1">
      <c r="B7" s="61" t="s">
        <v>3</v>
      </c>
      <c r="C7" s="19" t="s">
        <v>59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2" t="s">
        <v>5</v>
      </c>
      <c r="D8" s="93"/>
      <c r="E8" s="92" t="s">
        <v>6</v>
      </c>
      <c r="F8" s="93"/>
      <c r="G8" s="94" t="s">
        <v>7</v>
      </c>
      <c r="H8" s="95"/>
      <c r="I8" s="96" t="s">
        <v>56</v>
      </c>
      <c r="J8" s="97"/>
      <c r="K8" s="92" t="s">
        <v>8</v>
      </c>
      <c r="L8" s="93"/>
      <c r="M8" s="92" t="s">
        <v>9</v>
      </c>
      <c r="N8" s="97"/>
      <c r="O8" s="96" t="s">
        <v>10</v>
      </c>
      <c r="P8" s="93"/>
      <c r="Q8" s="96" t="s">
        <v>11</v>
      </c>
      <c r="R8" s="93"/>
      <c r="S8" s="96" t="s">
        <v>12</v>
      </c>
      <c r="T8" s="93"/>
      <c r="U8" s="96" t="s">
        <v>13</v>
      </c>
      <c r="V8" s="93"/>
      <c r="W8" s="94" t="s">
        <v>14</v>
      </c>
      <c r="X8" s="98"/>
      <c r="Y8" s="94" t="s">
        <v>15</v>
      </c>
      <c r="Z8" s="98"/>
      <c r="AA8" s="94" t="s">
        <v>60</v>
      </c>
      <c r="AB8" s="98"/>
      <c r="AC8" s="96" t="s">
        <v>16</v>
      </c>
      <c r="AD8" s="100"/>
      <c r="AE8" s="99" t="s">
        <v>17</v>
      </c>
      <c r="AF8" s="100"/>
      <c r="AG8" s="99" t="s">
        <v>18</v>
      </c>
      <c r="AH8" s="100"/>
      <c r="AI8" s="103" t="s">
        <v>51</v>
      </c>
      <c r="AJ8" s="100"/>
      <c r="AK8" s="99" t="s">
        <v>19</v>
      </c>
      <c r="AL8" s="100"/>
      <c r="AM8" s="96" t="s">
        <v>20</v>
      </c>
      <c r="AN8" s="97"/>
      <c r="AO8" s="101" t="s">
        <v>21</v>
      </c>
      <c r="AP8" s="102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7164</v>
      </c>
      <c r="H10" s="71">
        <v>722</v>
      </c>
      <c r="I10" s="71">
        <v>8805</v>
      </c>
      <c r="J10" s="71">
        <v>9721</v>
      </c>
      <c r="K10" s="71">
        <v>1836</v>
      </c>
      <c r="L10" s="71">
        <v>0</v>
      </c>
      <c r="M10" s="71">
        <v>0</v>
      </c>
      <c r="N10" s="71">
        <v>0</v>
      </c>
      <c r="O10" s="71">
        <v>202</v>
      </c>
      <c r="P10" s="72">
        <v>1493</v>
      </c>
      <c r="Q10" s="71">
        <v>4615</v>
      </c>
      <c r="R10" s="71">
        <v>895</v>
      </c>
      <c r="S10" s="71">
        <v>1030</v>
      </c>
      <c r="T10" s="71">
        <v>395</v>
      </c>
      <c r="U10" s="71">
        <v>830</v>
      </c>
      <c r="V10" s="71">
        <v>880</v>
      </c>
      <c r="W10" s="71">
        <v>6440</v>
      </c>
      <c r="X10" s="71">
        <v>70</v>
      </c>
      <c r="Y10" s="71">
        <v>4548</v>
      </c>
      <c r="Z10" s="71">
        <v>0</v>
      </c>
      <c r="AA10" s="71">
        <v>3840</v>
      </c>
      <c r="AB10" s="71">
        <v>0</v>
      </c>
      <c r="AC10" s="71">
        <v>7040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46350</v>
      </c>
      <c r="AP10" s="71">
        <f>SUMIF($C$9:$AN$9,"I.Mad",C10:AN10)</f>
        <v>14176</v>
      </c>
      <c r="AQ10" s="71">
        <f>SUM(AO10:AP10)</f>
        <v>60526</v>
      </c>
    </row>
    <row r="11" spans="2:48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23</v>
      </c>
      <c r="H11" s="72">
        <v>14</v>
      </c>
      <c r="I11" s="72">
        <v>53</v>
      </c>
      <c r="J11" s="72">
        <v>211</v>
      </c>
      <c r="K11" s="72">
        <v>6</v>
      </c>
      <c r="L11" s="72" t="s">
        <v>27</v>
      </c>
      <c r="M11" s="72" t="s">
        <v>27</v>
      </c>
      <c r="N11" s="72" t="s">
        <v>27</v>
      </c>
      <c r="O11" s="72">
        <v>1</v>
      </c>
      <c r="P11" s="72">
        <v>23</v>
      </c>
      <c r="Q11" s="72">
        <v>25</v>
      </c>
      <c r="R11" s="72">
        <v>12</v>
      </c>
      <c r="S11" s="72">
        <v>6</v>
      </c>
      <c r="T11" s="72">
        <v>6</v>
      </c>
      <c r="U11" s="72">
        <v>3</v>
      </c>
      <c r="V11" s="72">
        <v>12</v>
      </c>
      <c r="W11" s="72">
        <v>29</v>
      </c>
      <c r="X11" s="72">
        <v>1</v>
      </c>
      <c r="Y11" s="72">
        <v>23</v>
      </c>
      <c r="Z11" s="72" t="s">
        <v>27</v>
      </c>
      <c r="AA11" s="72">
        <v>17</v>
      </c>
      <c r="AB11" s="72" t="s">
        <v>27</v>
      </c>
      <c r="AC11" s="72">
        <v>30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216</v>
      </c>
      <c r="AP11" s="71">
        <f>SUMIF($C$9:$AN$9,"I.Mad",C11:AN11)</f>
        <v>279</v>
      </c>
      <c r="AQ11" s="71">
        <f>SUM(AO11:AP11)</f>
        <v>495</v>
      </c>
      <c r="AT11" s="50"/>
      <c r="AU11" s="50"/>
      <c r="AV11" s="50"/>
    </row>
    <row r="12" spans="2:48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10</v>
      </c>
      <c r="H12" s="72">
        <v>3</v>
      </c>
      <c r="I12" s="72">
        <v>8</v>
      </c>
      <c r="J12" s="72">
        <v>25</v>
      </c>
      <c r="K12" s="72">
        <v>4</v>
      </c>
      <c r="L12" s="72" t="s">
        <v>27</v>
      </c>
      <c r="M12" s="72" t="s">
        <v>27</v>
      </c>
      <c r="N12" s="72" t="s">
        <v>27</v>
      </c>
      <c r="O12" s="72">
        <v>1</v>
      </c>
      <c r="P12" s="72">
        <v>7</v>
      </c>
      <c r="Q12" s="72">
        <v>10</v>
      </c>
      <c r="R12" s="72" t="s">
        <v>64</v>
      </c>
      <c r="S12" s="72">
        <v>3</v>
      </c>
      <c r="T12" s="72">
        <v>3</v>
      </c>
      <c r="U12" s="72">
        <v>1</v>
      </c>
      <c r="V12" s="72">
        <v>6</v>
      </c>
      <c r="W12" s="72">
        <v>9</v>
      </c>
      <c r="X12" s="72">
        <v>1</v>
      </c>
      <c r="Y12" s="72">
        <v>6</v>
      </c>
      <c r="Z12" s="72" t="s">
        <v>27</v>
      </c>
      <c r="AA12" s="72">
        <v>8</v>
      </c>
      <c r="AB12" s="72" t="s">
        <v>27</v>
      </c>
      <c r="AC12" s="72">
        <v>9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69</v>
      </c>
      <c r="AP12" s="71">
        <f>SUMIF($C$9:$AN$9,"I.Mad",C12:AN12)</f>
        <v>45</v>
      </c>
      <c r="AQ12" s="71">
        <f>SUM(AO12:AP12)</f>
        <v>114</v>
      </c>
      <c r="AT12" s="50"/>
      <c r="AU12" s="50"/>
      <c r="AV12" s="50"/>
    </row>
    <row r="13" spans="2:48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1</v>
      </c>
      <c r="H13" s="72">
        <v>0</v>
      </c>
      <c r="I13" s="72">
        <v>0</v>
      </c>
      <c r="J13" s="72">
        <v>0</v>
      </c>
      <c r="K13" s="72">
        <v>0</v>
      </c>
      <c r="L13" s="72" t="s">
        <v>27</v>
      </c>
      <c r="M13" s="72" t="s">
        <v>27</v>
      </c>
      <c r="N13" s="72" t="s">
        <v>27</v>
      </c>
      <c r="O13" s="72">
        <v>3</v>
      </c>
      <c r="P13" s="72">
        <v>5</v>
      </c>
      <c r="Q13" s="76">
        <v>2</v>
      </c>
      <c r="R13" s="72" t="s">
        <v>27</v>
      </c>
      <c r="S13" s="72">
        <v>0.9916349715618321</v>
      </c>
      <c r="T13" s="72">
        <v>0</v>
      </c>
      <c r="U13" s="72">
        <v>0</v>
      </c>
      <c r="V13" s="72">
        <v>0</v>
      </c>
      <c r="W13" s="76">
        <v>0.4350147234674522</v>
      </c>
      <c r="X13" s="72">
        <v>0</v>
      </c>
      <c r="Y13" s="76">
        <v>0</v>
      </c>
      <c r="Z13" s="72" t="s">
        <v>27</v>
      </c>
      <c r="AA13" s="76">
        <v>4</v>
      </c>
      <c r="AB13" s="76" t="s">
        <v>27</v>
      </c>
      <c r="AC13" s="76">
        <v>3.7843323221134058</v>
      </c>
      <c r="AD13" s="25" t="s">
        <v>27</v>
      </c>
      <c r="AE13" s="25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</row>
    <row r="14" spans="2:48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>
        <v>14</v>
      </c>
      <c r="H14" s="73">
        <v>13.5</v>
      </c>
      <c r="I14" s="73">
        <v>13.5</v>
      </c>
      <c r="J14" s="73">
        <v>13.5</v>
      </c>
      <c r="K14" s="73">
        <v>13.5</v>
      </c>
      <c r="L14" s="73" t="s">
        <v>27</v>
      </c>
      <c r="M14" s="73" t="s">
        <v>27</v>
      </c>
      <c r="N14" s="73" t="s">
        <v>27</v>
      </c>
      <c r="O14" s="73">
        <v>13</v>
      </c>
      <c r="P14" s="73">
        <v>13</v>
      </c>
      <c r="Q14" s="73">
        <v>13.5</v>
      </c>
      <c r="R14" s="73" t="s">
        <v>27</v>
      </c>
      <c r="S14" s="73">
        <v>13.5</v>
      </c>
      <c r="T14" s="73">
        <v>14</v>
      </c>
      <c r="U14" s="73">
        <v>14.5</v>
      </c>
      <c r="V14" s="73">
        <v>14</v>
      </c>
      <c r="W14" s="73">
        <v>14.5</v>
      </c>
      <c r="X14" s="73">
        <v>14.5</v>
      </c>
      <c r="Y14" s="73">
        <v>14</v>
      </c>
      <c r="Z14" s="73" t="s">
        <v>27</v>
      </c>
      <c r="AA14" s="73">
        <v>13.5</v>
      </c>
      <c r="AB14" s="73" t="s">
        <v>27</v>
      </c>
      <c r="AC14" s="73">
        <v>13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</row>
    <row r="15" spans="2:48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58</v>
      </c>
      <c r="J15" s="14" t="s">
        <v>58</v>
      </c>
      <c r="K15" s="14" t="s">
        <v>58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</row>
    <row r="16" spans="2:48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</row>
    <row r="17" spans="2:48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</row>
    <row r="18" spans="2:48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</row>
    <row r="19" spans="2:48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</row>
    <row r="20" spans="2:48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</row>
    <row r="21" spans="2:48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</row>
    <row r="22" spans="2:48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</row>
    <row r="23" spans="2:48" ht="39" customHeight="1">
      <c r="B23" s="53" t="s">
        <v>36</v>
      </c>
      <c r="C23" s="23"/>
      <c r="D23" s="23"/>
      <c r="E23" s="23"/>
      <c r="F23" s="23"/>
      <c r="G23" s="72"/>
      <c r="H23" s="23"/>
      <c r="I23" s="23"/>
      <c r="J23" s="24"/>
      <c r="K23" s="23"/>
      <c r="L23" s="23"/>
      <c r="M23" s="23"/>
      <c r="N23" s="23"/>
      <c r="O23" s="72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</row>
    <row r="24" spans="2:48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</row>
    <row r="25" spans="2:48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72"/>
      <c r="AA25" s="72"/>
      <c r="AB25" s="72"/>
      <c r="AC25" s="72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</row>
    <row r="26" spans="2:48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72"/>
      <c r="AA26" s="72"/>
      <c r="AB26" s="72"/>
      <c r="AC26" s="7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</row>
    <row r="27" spans="2:48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72"/>
      <c r="AA27" s="72"/>
      <c r="AB27" s="72"/>
      <c r="AC27" s="72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</row>
    <row r="28" spans="2:48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72"/>
      <c r="Z28" s="72"/>
      <c r="AA28" s="72"/>
      <c r="AB28" s="72"/>
      <c r="AC28" s="7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</row>
    <row r="29" spans="2:48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72"/>
      <c r="AA29" s="72"/>
      <c r="AB29" s="72"/>
      <c r="AC29" s="7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72"/>
      <c r="AA30" s="72"/>
      <c r="AB30" s="72"/>
      <c r="AC30" s="72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7164</v>
      </c>
      <c r="H36" s="71">
        <f t="shared" si="3"/>
        <v>722</v>
      </c>
      <c r="I36" s="71">
        <f t="shared" si="3"/>
        <v>8805</v>
      </c>
      <c r="J36" s="71">
        <f t="shared" si="3"/>
        <v>9721</v>
      </c>
      <c r="K36" s="71">
        <f t="shared" si="3"/>
        <v>1836</v>
      </c>
      <c r="L36" s="71">
        <f t="shared" si="3"/>
        <v>0</v>
      </c>
      <c r="M36" s="71">
        <f t="shared" si="3"/>
        <v>0</v>
      </c>
      <c r="N36" s="71">
        <f t="shared" si="3"/>
        <v>0</v>
      </c>
      <c r="O36" s="71">
        <f t="shared" si="3"/>
        <v>202</v>
      </c>
      <c r="P36" s="71">
        <f t="shared" si="3"/>
        <v>1493</v>
      </c>
      <c r="Q36" s="71">
        <f t="shared" si="3"/>
        <v>4615</v>
      </c>
      <c r="R36" s="71">
        <f t="shared" si="3"/>
        <v>895</v>
      </c>
      <c r="S36" s="71">
        <f t="shared" si="3"/>
        <v>1030</v>
      </c>
      <c r="T36" s="71">
        <f t="shared" si="3"/>
        <v>395</v>
      </c>
      <c r="U36" s="71">
        <f t="shared" si="3"/>
        <v>830</v>
      </c>
      <c r="V36" s="71">
        <f t="shared" si="3"/>
        <v>880</v>
      </c>
      <c r="W36" s="71">
        <f>+SUM(W10,W16,W22:W35)</f>
        <v>6440</v>
      </c>
      <c r="X36" s="71">
        <f t="shared" si="3"/>
        <v>70</v>
      </c>
      <c r="Y36" s="71">
        <f t="shared" si="3"/>
        <v>4548</v>
      </c>
      <c r="Z36" s="71">
        <f t="shared" si="3"/>
        <v>0</v>
      </c>
      <c r="AA36" s="71">
        <f t="shared" si="3"/>
        <v>3840</v>
      </c>
      <c r="AB36" s="71">
        <f t="shared" si="3"/>
        <v>0</v>
      </c>
      <c r="AC36" s="71">
        <f t="shared" si="3"/>
        <v>7040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46350</v>
      </c>
      <c r="AP36" s="71">
        <f>SUM(AP10,AP16,AP22:AP35)</f>
        <v>14176</v>
      </c>
      <c r="AQ36" s="71">
        <f>SUM(AO36:AP36)</f>
        <v>60526</v>
      </c>
    </row>
    <row r="37" spans="2:43" ht="39" customHeight="1">
      <c r="B37" s="48" t="s">
        <v>61</v>
      </c>
      <c r="C37" s="58"/>
      <c r="D37" s="58"/>
      <c r="E37" s="58"/>
      <c r="F37" s="58"/>
      <c r="G37" s="74">
        <v>15.2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>
        <v>15.5</v>
      </c>
      <c r="AL37" s="74"/>
      <c r="AM37" s="74"/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7.75">
      <c r="B39" s="33" t="s">
        <v>49</v>
      </c>
      <c r="C39" s="29"/>
      <c r="D39" s="29"/>
      <c r="E39" s="29"/>
      <c r="F39" s="29"/>
      <c r="G39" s="7"/>
      <c r="H39" s="7"/>
      <c r="I39" s="7"/>
      <c r="J39" s="83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7.75">
      <c r="B40" s="29" t="s">
        <v>50</v>
      </c>
      <c r="C40" s="29"/>
      <c r="D40" s="29"/>
      <c r="E40" s="29"/>
      <c r="F40" s="29"/>
      <c r="G40" s="29"/>
      <c r="H40" s="7"/>
      <c r="I40" s="7"/>
      <c r="J40" s="84"/>
      <c r="K40" s="68"/>
      <c r="L40" s="68"/>
      <c r="M40" s="10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0" s="29" customFormat="1" ht="27.75">
      <c r="B41" s="55" t="s">
        <v>57</v>
      </c>
      <c r="E41" s="5"/>
      <c r="I41" s="1"/>
      <c r="J41" s="83"/>
      <c r="K41" s="1"/>
      <c r="L41" s="1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63</v>
      </c>
      <c r="AN41" s="7"/>
    </row>
    <row r="42" spans="2:43" ht="27.75">
      <c r="B42" s="75"/>
      <c r="C42" s="29"/>
      <c r="D42" s="29"/>
      <c r="E42" s="29"/>
      <c r="F42" s="29"/>
      <c r="G42" s="29"/>
      <c r="H42" s="29"/>
      <c r="I42" s="29"/>
      <c r="J42" s="85"/>
      <c r="K42" s="1"/>
      <c r="L42" s="70"/>
      <c r="M42" s="54"/>
      <c r="N42" s="66"/>
      <c r="O42" s="66"/>
      <c r="P42" s="78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7.75">
      <c r="B43" s="29"/>
      <c r="C43" s="29"/>
      <c r="D43" s="29"/>
      <c r="E43" s="29"/>
      <c r="F43" s="29"/>
      <c r="G43" s="29"/>
      <c r="H43" s="29"/>
      <c r="I43" s="1"/>
      <c r="J43" s="83"/>
      <c r="K43" s="5"/>
      <c r="L43" s="5"/>
      <c r="M43" s="54"/>
      <c r="N43" s="65"/>
      <c r="O43" s="65"/>
      <c r="P43" s="79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7.75">
      <c r="B44" s="29"/>
      <c r="C44" s="29"/>
      <c r="D44" s="29"/>
      <c r="E44" s="29"/>
      <c r="F44" s="29"/>
      <c r="G44" s="29"/>
      <c r="H44" s="29"/>
      <c r="I44" s="29"/>
      <c r="J44" s="84"/>
      <c r="K44" s="1"/>
      <c r="L44" s="1"/>
      <c r="M44" s="54"/>
      <c r="N44" s="65"/>
      <c r="O44" s="66"/>
      <c r="P44" s="80"/>
      <c r="R44" s="1"/>
      <c r="S44" s="70"/>
      <c r="T44" s="1"/>
      <c r="U44" s="68"/>
      <c r="V44" s="1"/>
      <c r="W44" s="1"/>
      <c r="X44" s="70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1"/>
      <c r="K45" s="1"/>
      <c r="L45" s="1"/>
      <c r="M45" s="54"/>
      <c r="N45" s="66"/>
      <c r="O45" s="65"/>
      <c r="P45" s="81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2"/>
      <c r="S46" s="62"/>
      <c r="U46" s="68"/>
      <c r="X46" s="62"/>
    </row>
    <row r="47" spans="13:21" ht="23.25">
      <c r="M47" s="64"/>
      <c r="N47" s="67"/>
      <c r="O47" s="65"/>
      <c r="P47" s="77"/>
      <c r="S47" s="62"/>
      <c r="U47" s="68"/>
    </row>
    <row r="48" spans="13:21" ht="23.25">
      <c r="M48" s="64"/>
      <c r="N48" s="67"/>
      <c r="O48" s="66"/>
      <c r="P48" s="77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2013-06-13T18:17:18Z</dcterms:modified>
  <cp:category/>
  <cp:version/>
  <cp:contentType/>
  <cp:contentStatus/>
</cp:coreProperties>
</file>