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60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<sst xmlns="http://schemas.openxmlformats.org/spreadsheetml/2006/main" count="354" uniqueCount="66">
  <si>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</si>
  <si>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</si>
  <si>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</si>
  <si>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</si>
  <si>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</si>
  <si>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</si>
  <si>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</si>
  <si>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</si>
  <si>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</si>
  <si>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</si>
  <si>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</si>
  <si>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</si>
  <si>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</si>
  <si>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</si>
  <si>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</si>
  <si>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</si>
  <si>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</si>
  <si>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</si>
  <si>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</si>
  <si>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</si>
  <si>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</si>
  <si>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</si>
  <si>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</si>
  <si>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</si>
  <si>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</si>
  <si>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</si>
  <si>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</si>
  <si>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</si>
  <si>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</si>
  <si>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</si>
  <si>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</si>
  <si>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</si>
  <si>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</si>
  <si>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</si>
  <si>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</si>
  <si>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</si>
  <si>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</si>
  <si>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</si>
  <si>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</si>
  <si>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</si>
  <si>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</si>
  <si>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</si>
  <si>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</si>
  <si>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</si>
  <si>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</si>
  <si>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</si>
  <si>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</si>
  <si>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</si>
  <si>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</si>
  <si>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</si>
  <si>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</si>
  <si>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</si>
  <si>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</si>
  <si>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</si>
  <si>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</si>
  <si>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</si>
  <si>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</si>
  <si>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</si>
  <si>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</si>
  <si>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      Atención: Sr. Jorge  Villasante  Aranibar</t>
  </si>
  <si>
    <t xml:space="preserve"> R.M.N°279-2010-PRODUCE ,</t>
  </si>
  <si>
    <t xml:space="preserve"> R.M.N° 099-2011-PRODUCE,  </t>
  </si>
  <si>
    <t xml:space="preserve"> R.M.N° 019-2011-PRODUCE,  </t>
  </si>
  <si>
    <t>AGUJILLA</t>
  </si>
  <si>
    <t>Callao, 13 de  Mayo del 2011</t>
  </si>
  <si>
    <t xml:space="preserve">        Fecha  : 12/05/2011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</si>
</sst>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on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4" fillId="0" borderId="14" xfId="0" applyNumberFormat="1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W1">
      <selection activeCell="AW37" sqref="AW37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8515625" style="0" customWidth="1"/>
    <col min="5" max="5" width="7.421875" style="0" customWidth="1"/>
    <col min="6" max="6" width="9.57421875" style="0" customWidth="1"/>
    <col min="7" max="7" width="8.57421875" style="0" customWidth="1"/>
    <col min="8" max="8" width="6.28125" style="0" customWidth="1"/>
    <col min="9" max="9" width="9.57421875" style="0" customWidth="1"/>
    <col min="10" max="10" width="9.00390625" style="0" customWidth="1"/>
    <col min="11" max="11" width="7.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7.421875" style="0" customWidth="1"/>
    <col min="16" max="16" width="7.28125" style="0" customWidth="1"/>
    <col min="17" max="17" width="9.57421875" style="0" customWidth="1"/>
    <col min="18" max="18" width="9.28125" style="0" customWidth="1"/>
    <col min="19" max="19" width="9.140625" style="0" customWidth="1"/>
    <col min="20" max="20" width="7.421875" style="0" customWidth="1"/>
    <col min="21" max="22" width="8.28125" style="0" customWidth="1"/>
    <col min="23" max="23" width="10.421875" style="0" customWidth="1"/>
    <col min="24" max="24" width="9.28125" style="0" customWidth="1"/>
    <col min="25" max="25" width="10.140625" style="0" customWidth="1"/>
    <col min="26" max="26" width="8.140625" style="0" customWidth="1"/>
    <col min="27" max="27" width="8.28125" style="0" customWidth="1"/>
    <col min="28" max="28" width="6.421875" style="0" customWidth="1"/>
    <col min="29" max="29" width="9.00390625" style="0" customWidth="1"/>
    <col min="30" max="30" width="6.57421875" style="0" customWidth="1"/>
    <col min="31" max="31" width="6.7109375" style="0" customWidth="1"/>
    <col min="32" max="32" width="5.57421875" style="0" customWidth="1"/>
    <col min="33" max="33" width="6.8515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421875" style="0" customWidth="1"/>
    <col min="38" max="38" width="6.140625" style="0" customWidth="1"/>
    <col min="39" max="39" width="8.281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59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58</v>
      </c>
      <c r="AN4" s="85"/>
      <c r="AO4" s="85"/>
      <c r="AP4" s="85"/>
      <c r="AQ4" s="85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3"/>
      <c r="AP5" s="93"/>
      <c r="AQ5" s="9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65</v>
      </c>
      <c r="AP6" s="84"/>
      <c r="AQ6" s="9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5" t="s">
        <v>5</v>
      </c>
      <c r="D8" s="92"/>
      <c r="E8" s="95" t="s">
        <v>6</v>
      </c>
      <c r="F8" s="92"/>
      <c r="G8" s="96" t="s">
        <v>7</v>
      </c>
      <c r="H8" s="97"/>
      <c r="I8" s="86" t="s">
        <v>8</v>
      </c>
      <c r="J8" s="87"/>
      <c r="K8" s="95" t="s">
        <v>9</v>
      </c>
      <c r="L8" s="92"/>
      <c r="M8" s="95" t="s">
        <v>10</v>
      </c>
      <c r="N8" s="87"/>
      <c r="O8" s="86" t="s">
        <v>11</v>
      </c>
      <c r="P8" s="92"/>
      <c r="Q8" s="86" t="s">
        <v>12</v>
      </c>
      <c r="R8" s="92"/>
      <c r="S8" s="86" t="s">
        <v>13</v>
      </c>
      <c r="T8" s="92"/>
      <c r="U8" s="86" t="s">
        <v>14</v>
      </c>
      <c r="V8" s="92"/>
      <c r="W8" s="96" t="s">
        <v>15</v>
      </c>
      <c r="X8" s="101"/>
      <c r="Y8" s="96" t="s">
        <v>16</v>
      </c>
      <c r="Z8" s="101"/>
      <c r="AA8" s="96" t="s">
        <v>17</v>
      </c>
      <c r="AB8" s="101"/>
      <c r="AC8" s="86" t="s">
        <v>18</v>
      </c>
      <c r="AD8" s="100"/>
      <c r="AE8" s="88" t="s">
        <v>19</v>
      </c>
      <c r="AF8" s="91"/>
      <c r="AG8" s="88" t="s">
        <v>20</v>
      </c>
      <c r="AH8" s="91"/>
      <c r="AI8" s="90" t="s">
        <v>57</v>
      </c>
      <c r="AJ8" s="91"/>
      <c r="AK8" s="88" t="s">
        <v>21</v>
      </c>
      <c r="AL8" s="89"/>
      <c r="AM8" s="86" t="s">
        <v>22</v>
      </c>
      <c r="AN8" s="87"/>
      <c r="AO8" s="98" t="s">
        <v>23</v>
      </c>
      <c r="AP8" s="99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375</v>
      </c>
      <c r="E10" s="28">
        <v>0</v>
      </c>
      <c r="F10" s="28">
        <v>7653</v>
      </c>
      <c r="G10" s="28">
        <v>0</v>
      </c>
      <c r="H10" s="28">
        <v>0</v>
      </c>
      <c r="I10" s="28">
        <v>3532</v>
      </c>
      <c r="J10" s="28">
        <v>375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28">
        <v>4015</v>
      </c>
      <c r="R10" s="46">
        <v>0</v>
      </c>
      <c r="S10" s="28">
        <v>3400</v>
      </c>
      <c r="T10" s="46">
        <v>0</v>
      </c>
      <c r="U10" s="28">
        <v>1765</v>
      </c>
      <c r="V10" s="46">
        <v>610</v>
      </c>
      <c r="W10" s="28">
        <v>6260</v>
      </c>
      <c r="X10" s="28">
        <v>4819</v>
      </c>
      <c r="Y10" s="28">
        <v>4480</v>
      </c>
      <c r="Z10" s="28">
        <v>2441</v>
      </c>
      <c r="AA10" s="28">
        <v>696</v>
      </c>
      <c r="AB10" s="46">
        <v>0</v>
      </c>
      <c r="AC10" s="28">
        <v>2956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27104</v>
      </c>
      <c r="AP10" s="28">
        <f>SUMIF($C$9:$AN$9,"I.Mad",C10:AN10)</f>
        <v>16273</v>
      </c>
      <c r="AQ10" s="28">
        <f>SUM(AO10:AP10)</f>
        <v>43377</v>
      </c>
    </row>
    <row r="11" spans="2:51" ht="20.25">
      <c r="B11" s="29" t="s">
        <v>28</v>
      </c>
      <c r="C11" s="30" t="s">
        <v>29</v>
      </c>
      <c r="D11" s="30">
        <v>6</v>
      </c>
      <c r="E11" s="30" t="s">
        <v>29</v>
      </c>
      <c r="F11" s="30">
        <v>121</v>
      </c>
      <c r="G11" s="30" t="s">
        <v>29</v>
      </c>
      <c r="H11" s="30" t="s">
        <v>29</v>
      </c>
      <c r="I11" s="30">
        <v>9</v>
      </c>
      <c r="J11" s="28">
        <v>6</v>
      </c>
      <c r="K11" s="50" t="s">
        <v>29</v>
      </c>
      <c r="L11" s="50" t="s">
        <v>29</v>
      </c>
      <c r="M11" s="50" t="s">
        <v>29</v>
      </c>
      <c r="N11" s="50" t="s">
        <v>29</v>
      </c>
      <c r="O11" s="50" t="s">
        <v>29</v>
      </c>
      <c r="P11" s="50" t="s">
        <v>29</v>
      </c>
      <c r="Q11" s="30">
        <v>18</v>
      </c>
      <c r="R11" s="50" t="s">
        <v>29</v>
      </c>
      <c r="S11" s="30">
        <v>8</v>
      </c>
      <c r="T11" s="50" t="s">
        <v>29</v>
      </c>
      <c r="U11" s="30">
        <v>9</v>
      </c>
      <c r="V11" s="30">
        <v>7</v>
      </c>
      <c r="W11" s="30">
        <v>31</v>
      </c>
      <c r="X11" s="30">
        <v>72</v>
      </c>
      <c r="Y11" s="30">
        <v>44</v>
      </c>
      <c r="Z11" s="30">
        <v>44</v>
      </c>
      <c r="AA11" s="30">
        <v>8</v>
      </c>
      <c r="AB11" s="50" t="s">
        <v>29</v>
      </c>
      <c r="AC11" s="30">
        <v>33</v>
      </c>
      <c r="AD11" s="50" t="s">
        <v>29</v>
      </c>
      <c r="AE11" s="50" t="s">
        <v>29</v>
      </c>
      <c r="AF11" s="50" t="s">
        <v>29</v>
      </c>
      <c r="AG11" s="50" t="s">
        <v>29</v>
      </c>
      <c r="AH11" s="50" t="s">
        <v>29</v>
      </c>
      <c r="AI11" s="50" t="s">
        <v>29</v>
      </c>
      <c r="AJ11" s="50" t="s">
        <v>29</v>
      </c>
      <c r="AK11" s="50" t="s">
        <v>29</v>
      </c>
      <c r="AL11" s="50" t="s">
        <v>29</v>
      </c>
      <c r="AM11" s="50" t="s">
        <v>29</v>
      </c>
      <c r="AN11" s="50" t="s">
        <v>29</v>
      </c>
      <c r="AO11" s="28">
        <f>SUMIF($C$9:$AN$9,"Ind",C11:AN11)</f>
        <v>160</v>
      </c>
      <c r="AP11" s="28">
        <f>SUMIF($C$9:$AN$9,"I.Mad",C11:AN11)</f>
        <v>256</v>
      </c>
      <c r="AQ11" s="28">
        <f>SUM(AO11:AP11)</f>
        <v>416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>
        <v>2</v>
      </c>
      <c r="E12" s="30" t="s">
        <v>29</v>
      </c>
      <c r="F12" s="30">
        <v>20</v>
      </c>
      <c r="G12" s="30" t="s">
        <v>29</v>
      </c>
      <c r="H12" s="30" t="s">
        <v>29</v>
      </c>
      <c r="I12" s="28">
        <v>9</v>
      </c>
      <c r="J12" s="28">
        <v>2</v>
      </c>
      <c r="K12" s="50" t="s">
        <v>29</v>
      </c>
      <c r="L12" s="50" t="s">
        <v>29</v>
      </c>
      <c r="M12" s="50" t="s">
        <v>29</v>
      </c>
      <c r="N12" s="50" t="s">
        <v>29</v>
      </c>
      <c r="O12" s="50" t="s">
        <v>29</v>
      </c>
      <c r="P12" s="50" t="s">
        <v>29</v>
      </c>
      <c r="Q12" s="30">
        <v>6</v>
      </c>
      <c r="R12" s="50" t="s">
        <v>29</v>
      </c>
      <c r="S12" s="30">
        <v>4</v>
      </c>
      <c r="T12" s="50" t="s">
        <v>29</v>
      </c>
      <c r="U12" s="28">
        <v>3</v>
      </c>
      <c r="V12" s="30">
        <v>3</v>
      </c>
      <c r="W12" s="30">
        <v>7</v>
      </c>
      <c r="X12" s="30">
        <v>8</v>
      </c>
      <c r="Y12" s="28">
        <v>7</v>
      </c>
      <c r="Z12" s="28">
        <v>6</v>
      </c>
      <c r="AA12" s="30">
        <v>5</v>
      </c>
      <c r="AB12" s="50" t="s">
        <v>29</v>
      </c>
      <c r="AC12" s="30">
        <v>11</v>
      </c>
      <c r="AD12" s="50" t="s">
        <v>29</v>
      </c>
      <c r="AE12" s="50" t="s">
        <v>29</v>
      </c>
      <c r="AF12" s="50" t="s">
        <v>29</v>
      </c>
      <c r="AG12" s="50" t="s">
        <v>29</v>
      </c>
      <c r="AH12" s="50" t="s">
        <v>29</v>
      </c>
      <c r="AI12" s="50" t="s">
        <v>29</v>
      </c>
      <c r="AJ12" s="50" t="s">
        <v>29</v>
      </c>
      <c r="AK12" s="50" t="s">
        <v>29</v>
      </c>
      <c r="AL12" s="50" t="s">
        <v>29</v>
      </c>
      <c r="AM12" s="50" t="s">
        <v>29</v>
      </c>
      <c r="AN12" s="50" t="s">
        <v>29</v>
      </c>
      <c r="AO12" s="28">
        <f>SUMIF($C$9:$AN$9,"Ind",C12:AN12)</f>
        <v>52</v>
      </c>
      <c r="AP12" s="28">
        <f>SUMIF($C$9:$AN$9,"I.Mad",C12:AN12)</f>
        <v>41</v>
      </c>
      <c r="AQ12" s="28">
        <f>SUM(AO12:AP12)</f>
        <v>93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>
        <v>3.4</v>
      </c>
      <c r="E13" s="30" t="s">
        <v>29</v>
      </c>
      <c r="F13" s="30">
        <v>8.7</v>
      </c>
      <c r="G13" s="30" t="s">
        <v>29</v>
      </c>
      <c r="H13" s="30" t="s">
        <v>29</v>
      </c>
      <c r="I13" s="30">
        <v>5.83</v>
      </c>
      <c r="J13" s="30">
        <v>3.4</v>
      </c>
      <c r="K13" s="50" t="s">
        <v>29</v>
      </c>
      <c r="L13" s="50" t="s">
        <v>29</v>
      </c>
      <c r="M13" s="50" t="s">
        <v>29</v>
      </c>
      <c r="N13" s="50" t="s">
        <v>29</v>
      </c>
      <c r="O13" s="50" t="s">
        <v>29</v>
      </c>
      <c r="P13" s="50" t="s">
        <v>29</v>
      </c>
      <c r="Q13" s="30">
        <v>14</v>
      </c>
      <c r="R13" s="50" t="s">
        <v>29</v>
      </c>
      <c r="S13" s="30">
        <v>2.4</v>
      </c>
      <c r="T13" s="50" t="s">
        <v>29</v>
      </c>
      <c r="U13" s="30">
        <v>10.6</v>
      </c>
      <c r="V13" s="30">
        <v>16.9</v>
      </c>
      <c r="W13" s="30">
        <v>11.5</v>
      </c>
      <c r="X13" s="30">
        <v>11.3</v>
      </c>
      <c r="Y13" s="30">
        <v>0</v>
      </c>
      <c r="Z13" s="30">
        <v>0</v>
      </c>
      <c r="AA13" s="30">
        <v>3.91</v>
      </c>
      <c r="AB13" s="50" t="s">
        <v>29</v>
      </c>
      <c r="AC13" s="30">
        <v>9.9</v>
      </c>
      <c r="AD13" s="50" t="s">
        <v>29</v>
      </c>
      <c r="AE13" s="50" t="s">
        <v>29</v>
      </c>
      <c r="AF13" s="50" t="s">
        <v>29</v>
      </c>
      <c r="AG13" s="50" t="s">
        <v>29</v>
      </c>
      <c r="AH13" s="50" t="s">
        <v>29</v>
      </c>
      <c r="AI13" s="50" t="s">
        <v>29</v>
      </c>
      <c r="AJ13" s="50" t="s">
        <v>29</v>
      </c>
      <c r="AK13" s="50" t="s">
        <v>29</v>
      </c>
      <c r="AL13" s="50" t="s">
        <v>29</v>
      </c>
      <c r="AM13" s="50" t="s">
        <v>29</v>
      </c>
      <c r="AN13" s="5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>
        <v>13</v>
      </c>
      <c r="E14" s="59" t="s">
        <v>29</v>
      </c>
      <c r="F14" s="59">
        <v>13</v>
      </c>
      <c r="G14" s="59" t="s">
        <v>29</v>
      </c>
      <c r="H14" s="59" t="s">
        <v>29</v>
      </c>
      <c r="I14" s="59">
        <v>13.5</v>
      </c>
      <c r="J14" s="59">
        <v>13</v>
      </c>
      <c r="K14" s="50" t="s">
        <v>29</v>
      </c>
      <c r="L14" s="50" t="s">
        <v>29</v>
      </c>
      <c r="M14" s="50" t="s">
        <v>29</v>
      </c>
      <c r="N14" s="50" t="s">
        <v>29</v>
      </c>
      <c r="O14" s="50" t="s">
        <v>29</v>
      </c>
      <c r="P14" s="50" t="s">
        <v>29</v>
      </c>
      <c r="Q14" s="59">
        <v>13</v>
      </c>
      <c r="R14" s="50" t="s">
        <v>29</v>
      </c>
      <c r="S14" s="59">
        <v>14</v>
      </c>
      <c r="T14" s="50" t="s">
        <v>29</v>
      </c>
      <c r="U14" s="59">
        <v>13</v>
      </c>
      <c r="V14" s="59">
        <v>12</v>
      </c>
      <c r="W14" s="59">
        <v>12.5</v>
      </c>
      <c r="X14" s="59">
        <v>12.5</v>
      </c>
      <c r="Y14" s="59">
        <v>13.5</v>
      </c>
      <c r="Z14" s="59">
        <v>13.5</v>
      </c>
      <c r="AA14" s="59">
        <v>14</v>
      </c>
      <c r="AB14" s="50" t="s">
        <v>29</v>
      </c>
      <c r="AC14" s="59">
        <v>13.5</v>
      </c>
      <c r="AD14" s="82" t="s">
        <v>29</v>
      </c>
      <c r="AE14" s="82" t="s">
        <v>29</v>
      </c>
      <c r="AF14" s="82" t="s">
        <v>29</v>
      </c>
      <c r="AG14" s="82" t="s">
        <v>29</v>
      </c>
      <c r="AH14" s="82" t="s">
        <v>29</v>
      </c>
      <c r="AI14" s="82" t="s">
        <v>29</v>
      </c>
      <c r="AJ14" s="82" t="s">
        <v>29</v>
      </c>
      <c r="AK14" s="82" t="s">
        <v>29</v>
      </c>
      <c r="AL14" s="82" t="s">
        <v>29</v>
      </c>
      <c r="AM14" s="82" t="s">
        <v>29</v>
      </c>
      <c r="AN14" s="82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61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285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285</v>
      </c>
      <c r="AP22" s="28">
        <f aca="true" t="shared" si="1" ref="AP22:AP35">SUMIF($C$9:$AN$9,"I.Mad",C22:AN22)</f>
        <v>0</v>
      </c>
      <c r="AQ22" s="28">
        <f aca="true" t="shared" si="2" ref="AQ22:AQ35">SUM(AO22:AP22)</f>
        <v>285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10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10</v>
      </c>
      <c r="AP23" s="28">
        <f t="shared" si="1"/>
        <v>0</v>
      </c>
      <c r="AQ23" s="28">
        <f t="shared" si="2"/>
        <v>10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>
        <v>1</v>
      </c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1</v>
      </c>
      <c r="AP28" s="28">
        <f t="shared" si="1"/>
        <v>0</v>
      </c>
      <c r="AQ28" s="28">
        <f t="shared" si="2"/>
        <v>1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63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375</v>
      </c>
      <c r="E36" s="28">
        <f t="shared" si="3"/>
        <v>0</v>
      </c>
      <c r="F36" s="28">
        <f t="shared" si="3"/>
        <v>7653</v>
      </c>
      <c r="G36" s="28">
        <f t="shared" si="3"/>
        <v>0</v>
      </c>
      <c r="H36" s="28">
        <f t="shared" si="3"/>
        <v>0</v>
      </c>
      <c r="I36" s="28">
        <f t="shared" si="3"/>
        <v>3542</v>
      </c>
      <c r="J36" s="28">
        <f t="shared" si="3"/>
        <v>375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4015</v>
      </c>
      <c r="R36" s="28">
        <f t="shared" si="3"/>
        <v>0</v>
      </c>
      <c r="S36" s="28">
        <f t="shared" si="3"/>
        <v>3400</v>
      </c>
      <c r="T36" s="28">
        <f t="shared" si="3"/>
        <v>0</v>
      </c>
      <c r="U36" s="28">
        <f t="shared" si="3"/>
        <v>1765</v>
      </c>
      <c r="V36" s="28">
        <f t="shared" si="3"/>
        <v>610</v>
      </c>
      <c r="W36" s="28">
        <f t="shared" si="3"/>
        <v>6260</v>
      </c>
      <c r="X36" s="28">
        <f t="shared" si="3"/>
        <v>4819</v>
      </c>
      <c r="Y36" s="28">
        <f t="shared" si="3"/>
        <v>4766</v>
      </c>
      <c r="Z36" s="28">
        <f t="shared" si="3"/>
        <v>2441</v>
      </c>
      <c r="AA36" s="28">
        <f t="shared" si="3"/>
        <v>696</v>
      </c>
      <c r="AB36" s="28">
        <f t="shared" si="3"/>
        <v>0</v>
      </c>
      <c r="AC36" s="28">
        <f t="shared" si="3"/>
        <v>2956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27400</v>
      </c>
      <c r="AP36" s="28">
        <f>SUM(AP10,AP16,AP22:AP35)</f>
        <v>16273</v>
      </c>
      <c r="AQ36" s="28">
        <f>SUM(AO36:AP36)</f>
        <v>43673</v>
      </c>
    </row>
    <row r="37" spans="2:43" ht="22.5" customHeight="1">
      <c r="B37" s="27" t="s">
        <v>52</v>
      </c>
      <c r="C37" s="62">
        <v>20.2</v>
      </c>
      <c r="D37" s="62"/>
      <c r="E37" s="62"/>
      <c r="F37" s="62"/>
      <c r="G37" s="62">
        <v>19.23</v>
      </c>
      <c r="H37" s="62"/>
      <c r="I37" s="62">
        <v>20.6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</v>
      </c>
      <c r="V37" s="62"/>
      <c r="W37" s="62"/>
      <c r="X37" s="62"/>
      <c r="Y37" s="62">
        <v>17.67</v>
      </c>
      <c r="Z37" s="62"/>
      <c r="AA37" s="62"/>
      <c r="AB37" s="62"/>
      <c r="AC37" s="62">
        <v>21.93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15.43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 Eche</cp:lastModifiedBy>
  <cp:lastPrinted>2010-01-12T18:37:44Z</cp:lastPrinted>
  <dcterms:created xsi:type="dcterms:W3CDTF">2008-10-21T17:58:04Z</dcterms:created>
  <dcterms:modified xsi:type="dcterms:W3CDTF">2011-05-13T19:46:28Z</dcterms:modified>
  <cp:category/>
  <cp:version/>
  <cp:contentType/>
  <cp:contentStatus/>
</cp:coreProperties>
</file>