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xr:revisionPtr revIDLastSave="0" documentId="8_{411EAB93-2293-904C-B186-E8AC9C5B363D}" xr6:coauthVersionLast="46" xr6:coauthVersionMax="46" xr10:uidLastSave="{00000000-0000-0000-0000-000000000000}"/>
  <bookViews>
    <workbookView showSheetTabs="0" xWindow="0" yWindow="0" windowWidth="20490" windowHeight="7455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2" i="1" l="1"/>
  <c r="AP12" i="1"/>
  <c r="AO18" i="1"/>
  <c r="AO19" i="1"/>
  <c r="AO20" i="1"/>
  <c r="G41" i="1"/>
  <c r="H41" i="1"/>
  <c r="I41" i="1"/>
  <c r="J41" i="1"/>
  <c r="K41" i="1"/>
  <c r="AQ12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/>
</calcChain>
</file>

<file path=xl/sharedStrings.xml><?xml version="1.0" encoding="utf-8"?>
<sst xmlns="http://schemas.openxmlformats.org/spreadsheetml/2006/main" count="401" uniqueCount="68">
  <si>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</si>
  <si>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</si>
  <si>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</si>
  <si>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</si>
  <si>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</si>
  <si>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</si>
  <si>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</si>
  <si>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</si>
  <si>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</si>
  <si>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</si>
  <si>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</si>
  <si>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</si>
  <si>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</si>
  <si>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</si>
  <si>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</si>
  <si>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</si>
  <si>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</si>
  <si>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</si>
  <si>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</si>
  <si>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</si>
  <si>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</si>
  <si>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</si>
  <si>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</si>
  <si>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</si>
  <si>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</si>
  <si>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</si>
  <si>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</si>
  <si>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</si>
  <si>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</si>
  <si>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</si>
  <si>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</si>
  <si>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</si>
  <si>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</si>
  <si>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</si>
  <si>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</si>
  <si>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</si>
  <si>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</si>
  <si>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</si>
  <si>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</si>
  <si>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</si>
  <si>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</si>
  <si>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</si>
  <si>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</si>
  <si>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</si>
  <si>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</si>
  <si>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</si>
  <si>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</si>
  <si>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</si>
  <si>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</si>
  <si>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</si>
  <si>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</si>
  <si>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</si>
  <si>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</si>
  <si>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</si>
  <si>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</si>
  <si>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</si>
  <si>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</si>
  <si>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</si>
  <si>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</si>
  <si>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</si>
  <si>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</si>
  <si>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</si>
  <si>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</si>
  <si>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</si>
  <si>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</si>
  <si>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</si>
  <si>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12/04/2021</t>
  </si>
  <si>
    <t>Callao, 13 de abrl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</si>
</sst>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 xr:uid="{00000000-0005-0000-0000-000000000000}"/>
    <cellStyle name="_Res_ABR09 2" xfId="64" xr:uid="{00000000-0005-0000-0000-000001000000}"/>
    <cellStyle name="_Res_Ind_ene09" xfId="49" xr:uid="{00000000-0005-0000-0000-000002000000}"/>
    <cellStyle name="_Res_Ind_ene09 2" xfId="65" xr:uid="{00000000-0005-0000-0000-000003000000}"/>
    <cellStyle name="_Res_Ind_ene09_Res_Ind_abr09" xfId="50" xr:uid="{00000000-0005-0000-0000-000004000000}"/>
    <cellStyle name="_Res_Ind_ene09_Res_Ind_abr09 2" xfId="66" xr:uid="{00000000-0005-0000-0000-000005000000}"/>
    <cellStyle name="_Res_Ind_feb09" xfId="51" xr:uid="{00000000-0005-0000-0000-000006000000}"/>
    <cellStyle name="_Res_Ind_feb09 2" xfId="67" xr:uid="{00000000-0005-0000-0000-000007000000}"/>
    <cellStyle name="_Res_Ind_feb09_Res_Ind_abr09" xfId="52" xr:uid="{00000000-0005-0000-0000-000008000000}"/>
    <cellStyle name="_Res_Ind_feb09_Res_Ind_abr09 2" xfId="68" xr:uid="{00000000-0005-0000-0000-000009000000}"/>
    <cellStyle name="_Res_Ind_marz09" xfId="53" xr:uid="{00000000-0005-0000-0000-00000A000000}"/>
    <cellStyle name="_Res_Ind_marz09 2" xfId="69" xr:uid="{00000000-0005-0000-0000-00000B000000}"/>
    <cellStyle name="_Res_Ind_marz09_Res_Ind_abr09" xfId="54" xr:uid="{00000000-0005-0000-0000-00000C000000}"/>
    <cellStyle name="_Res_Ind_marz09_Res_Ind_abr09 2" xfId="70" xr:uid="{00000000-0005-0000-0000-00000D000000}"/>
    <cellStyle name="12" xfId="55" xr:uid="{00000000-0005-0000-0000-00000E000000}"/>
    <cellStyle name="20% - Énfasis1" xfId="23" builtinId="30" customBuiltin="1"/>
    <cellStyle name="20% - Énfasis1 2" xfId="72" xr:uid="{00000000-0005-0000-0000-000010000000}"/>
    <cellStyle name="20% - Énfasis1 3" xfId="92" xr:uid="{00000000-0005-0000-0000-000011000000}"/>
    <cellStyle name="20% - Énfasis1 4" xfId="107" xr:uid="{00000000-0005-0000-0000-000012000000}"/>
    <cellStyle name="20% - Énfasis2" xfId="27" builtinId="34" customBuiltin="1"/>
    <cellStyle name="20% - Énfasis2 2" xfId="74" xr:uid="{00000000-0005-0000-0000-000014000000}"/>
    <cellStyle name="20% - Énfasis2 3" xfId="94" xr:uid="{00000000-0005-0000-0000-000015000000}"/>
    <cellStyle name="20% - Énfasis2 4" xfId="109" xr:uid="{00000000-0005-0000-0000-000016000000}"/>
    <cellStyle name="20% - Énfasis3" xfId="31" builtinId="38" customBuiltin="1"/>
    <cellStyle name="20% - Énfasis3 2" xfId="76" xr:uid="{00000000-0005-0000-0000-000018000000}"/>
    <cellStyle name="20% - Énfasis3 3" xfId="96" xr:uid="{00000000-0005-0000-0000-000019000000}"/>
    <cellStyle name="20% - Énfasis3 4" xfId="111" xr:uid="{00000000-0005-0000-0000-00001A000000}"/>
    <cellStyle name="20% - Énfasis4" xfId="35" builtinId="42" customBuiltin="1"/>
    <cellStyle name="20% - Énfasis4 2" xfId="78" xr:uid="{00000000-0005-0000-0000-00001C000000}"/>
    <cellStyle name="20% - Énfasis4 3" xfId="98" xr:uid="{00000000-0005-0000-0000-00001D000000}"/>
    <cellStyle name="20% - Énfasis4 4" xfId="113" xr:uid="{00000000-0005-0000-0000-00001E000000}"/>
    <cellStyle name="20% - Énfasis5" xfId="39" builtinId="46" customBuiltin="1"/>
    <cellStyle name="20% - Énfasis5 2" xfId="80" xr:uid="{00000000-0005-0000-0000-000020000000}"/>
    <cellStyle name="20% - Énfasis5 3" xfId="100" xr:uid="{00000000-0005-0000-0000-000021000000}"/>
    <cellStyle name="20% - Énfasis5 4" xfId="115" xr:uid="{00000000-0005-0000-0000-000022000000}"/>
    <cellStyle name="20% - Énfasis6" xfId="43" builtinId="50" customBuiltin="1"/>
    <cellStyle name="20% - Énfasis6 2" xfId="82" xr:uid="{00000000-0005-0000-0000-000024000000}"/>
    <cellStyle name="20% - Énfasis6 3" xfId="102" xr:uid="{00000000-0005-0000-0000-000025000000}"/>
    <cellStyle name="20% - Énfasis6 4" xfId="117" xr:uid="{00000000-0005-0000-0000-000026000000}"/>
    <cellStyle name="40% - Énfasis1" xfId="24" builtinId="31" customBuiltin="1"/>
    <cellStyle name="40% - Énfasis1 2" xfId="73" xr:uid="{00000000-0005-0000-0000-000028000000}"/>
    <cellStyle name="40% - Énfasis1 3" xfId="93" xr:uid="{00000000-0005-0000-0000-000029000000}"/>
    <cellStyle name="40% - Énfasis1 4" xfId="108" xr:uid="{00000000-0005-0000-0000-00002A000000}"/>
    <cellStyle name="40% - Énfasis2" xfId="28" builtinId="35" customBuiltin="1"/>
    <cellStyle name="40% - Énfasis2 2" xfId="75" xr:uid="{00000000-0005-0000-0000-00002C000000}"/>
    <cellStyle name="40% - Énfasis2 3" xfId="95" xr:uid="{00000000-0005-0000-0000-00002D000000}"/>
    <cellStyle name="40% - Énfasis2 4" xfId="110" xr:uid="{00000000-0005-0000-0000-00002E000000}"/>
    <cellStyle name="40% - Énfasis3" xfId="32" builtinId="39" customBuiltin="1"/>
    <cellStyle name="40% - Énfasis3 2" xfId="77" xr:uid="{00000000-0005-0000-0000-000030000000}"/>
    <cellStyle name="40% - Énfasis3 3" xfId="97" xr:uid="{00000000-0005-0000-0000-000031000000}"/>
    <cellStyle name="40% - Énfasis3 4" xfId="112" xr:uid="{00000000-0005-0000-0000-000032000000}"/>
    <cellStyle name="40% - Énfasis4" xfId="36" builtinId="43" customBuiltin="1"/>
    <cellStyle name="40% - Énfasis4 2" xfId="79" xr:uid="{00000000-0005-0000-0000-000034000000}"/>
    <cellStyle name="40% - Énfasis4 3" xfId="99" xr:uid="{00000000-0005-0000-0000-000035000000}"/>
    <cellStyle name="40% - Énfasis4 4" xfId="114" xr:uid="{00000000-0005-0000-0000-000036000000}"/>
    <cellStyle name="40% - Énfasis5" xfId="40" builtinId="47" customBuiltin="1"/>
    <cellStyle name="40% - Énfasis5 2" xfId="81" xr:uid="{00000000-0005-0000-0000-000038000000}"/>
    <cellStyle name="40% - Énfasis5 3" xfId="101" xr:uid="{00000000-0005-0000-0000-000039000000}"/>
    <cellStyle name="40% - Énfasis5 4" xfId="116" xr:uid="{00000000-0005-0000-0000-00003A000000}"/>
    <cellStyle name="40% - Énfasis6" xfId="44" builtinId="51" customBuiltin="1"/>
    <cellStyle name="40% - Énfasis6 2" xfId="83" xr:uid="{00000000-0005-0000-0000-00003C000000}"/>
    <cellStyle name="40% - Énfasis6 3" xfId="103" xr:uid="{00000000-0005-0000-0000-00003D000000}"/>
    <cellStyle name="40% - Énfasis6 4" xfId="118" xr:uid="{00000000-0005-0000-0000-00003E000000}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 xr:uid="{00000000-0005-0000-0000-000052000000}"/>
    <cellStyle name="Estilo 1 2" xfId="56" xr:uid="{00000000-0005-0000-0000-000053000000}"/>
    <cellStyle name="Euro" xfId="4" xr:uid="{00000000-0005-0000-0000-000054000000}"/>
    <cellStyle name="Euro 2" xfId="89" xr:uid="{00000000-0005-0000-0000-000055000000}"/>
    <cellStyle name="Euro 2 2" xfId="124" xr:uid="{00000000-0005-0000-0000-000056000000}"/>
    <cellStyle name="Euro 3" xfId="125" xr:uid="{00000000-0005-0000-0000-000057000000}"/>
    <cellStyle name="Euro 4" xfId="126" xr:uid="{00000000-0005-0000-0000-000058000000}"/>
    <cellStyle name="Euro 5" xfId="123" xr:uid="{00000000-0005-0000-0000-000059000000}"/>
    <cellStyle name="Incorrecto" xfId="13" builtinId="27" customBuiltin="1"/>
    <cellStyle name="Neutral" xfId="14" builtinId="28" customBuiltin="1"/>
    <cellStyle name="Normal" xfId="0" builtinId="0"/>
    <cellStyle name="Normal 10" xfId="91" xr:uid="{00000000-0005-0000-0000-00005D000000}"/>
    <cellStyle name="Normal 11" xfId="106" xr:uid="{00000000-0005-0000-0000-00005E000000}"/>
    <cellStyle name="Normal 12" xfId="121" xr:uid="{00000000-0005-0000-0000-00005F000000}"/>
    <cellStyle name="Normal 13" xfId="133" xr:uid="{00000000-0005-0000-0000-000060000000}"/>
    <cellStyle name="Normal 2" xfId="5" xr:uid="{00000000-0005-0000-0000-000061000000}"/>
    <cellStyle name="Normal 2 2" xfId="58" xr:uid="{00000000-0005-0000-0000-000062000000}"/>
    <cellStyle name="Normal 2 3" xfId="57" xr:uid="{00000000-0005-0000-0000-000063000000}"/>
    <cellStyle name="Normal 2 3 2" xfId="128" xr:uid="{00000000-0005-0000-0000-000064000000}"/>
    <cellStyle name="Normal 2 4" xfId="84" xr:uid="{00000000-0005-0000-0000-000065000000}"/>
    <cellStyle name="Normal 2 4 2" xfId="129" xr:uid="{00000000-0005-0000-0000-000066000000}"/>
    <cellStyle name="Normal 2 5" xfId="90" xr:uid="{00000000-0005-0000-0000-000067000000}"/>
    <cellStyle name="Normal 2 6" xfId="104" xr:uid="{00000000-0005-0000-0000-000068000000}"/>
    <cellStyle name="Normal 2 7" xfId="119" xr:uid="{00000000-0005-0000-0000-000069000000}"/>
    <cellStyle name="Normal 2 8" xfId="127" xr:uid="{00000000-0005-0000-0000-00006A000000}"/>
    <cellStyle name="Normal 3" xfId="2" xr:uid="{00000000-0005-0000-0000-00006B000000}"/>
    <cellStyle name="Normal 4" xfId="6" xr:uid="{00000000-0005-0000-0000-00006C000000}"/>
    <cellStyle name="Normal 4 2" xfId="61" xr:uid="{00000000-0005-0000-0000-00006D000000}"/>
    <cellStyle name="Normal 5" xfId="63" xr:uid="{00000000-0005-0000-0000-00006E000000}"/>
    <cellStyle name="Normal 5 2" xfId="130" xr:uid="{00000000-0005-0000-0000-00006F000000}"/>
    <cellStyle name="Normal 6" xfId="46" xr:uid="{00000000-0005-0000-0000-000070000000}"/>
    <cellStyle name="Normal 6 2" xfId="131" xr:uid="{00000000-0005-0000-0000-000071000000}"/>
    <cellStyle name="Normal 7" xfId="71" xr:uid="{00000000-0005-0000-0000-000072000000}"/>
    <cellStyle name="Normal 7 2" xfId="132" xr:uid="{00000000-0005-0000-0000-000073000000}"/>
    <cellStyle name="Normal 8" xfId="87" xr:uid="{00000000-0005-0000-0000-000074000000}"/>
    <cellStyle name="Normal 8 2" xfId="122" xr:uid="{00000000-0005-0000-0000-000075000000}"/>
    <cellStyle name="Normal 9" xfId="88" xr:uid="{00000000-0005-0000-0000-000076000000}"/>
    <cellStyle name="Notas 2" xfId="59" xr:uid="{00000000-0005-0000-0000-000077000000}"/>
    <cellStyle name="Notas 2 2" xfId="85" xr:uid="{00000000-0005-0000-0000-000078000000}"/>
    <cellStyle name="Notas 2 3" xfId="105" xr:uid="{00000000-0005-0000-0000-000079000000}"/>
    <cellStyle name="Notas 2 4" xfId="120" xr:uid="{00000000-0005-0000-0000-00007A000000}"/>
    <cellStyle name="Notas 3" xfId="62" xr:uid="{00000000-0005-0000-0000-00007B000000}"/>
    <cellStyle name="Notas 4" xfId="86" xr:uid="{00000000-0005-0000-0000-00007C000000}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 xr:uid="{00000000-0005-0000-0000-000080000000}"/>
    <cellStyle name="Título" xfId="7" builtinId="15" customBuiltin="1"/>
    <cellStyle name="Título 2" xfId="9" builtinId="17" customBuiltin="1"/>
    <cellStyle name="Título 3" xfId="10" builtinId="18" customBuiltin="1"/>
    <cellStyle name="Título 4" xfId="60" xr:uid="{00000000-0005-0000-0000-000084000000}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LZ46"/>
  <sheetViews>
    <sheetView tabSelected="1" topLeftCell="AB1" zoomScale="23" zoomScaleNormal="23" workbookViewId="0">
      <selection activeCell="AZ30" sqref="AZ29:BA30"/>
    </sheetView>
  </sheetViews>
  <sheetFormatPr defaultColWidth="9.16796875" defaultRowHeight="22.5" x14ac:dyDescent="0.25"/>
  <cols>
    <col min="1" max="1" width="1.88671875" style="1" customWidth="1"/>
    <col min="2" max="2" width="35.46484375" style="1" customWidth="1"/>
    <col min="3" max="3" width="31.28515625" style="1" customWidth="1"/>
    <col min="4" max="4" width="29.9375" style="1" customWidth="1"/>
    <col min="5" max="5" width="35.1953125" style="1" customWidth="1"/>
    <col min="6" max="6" width="26.4296875" style="1" customWidth="1"/>
    <col min="7" max="7" width="27.10546875" style="1" customWidth="1"/>
    <col min="8" max="8" width="27.5078125" style="1" customWidth="1"/>
    <col min="9" max="9" width="26.56640625" style="1" customWidth="1"/>
    <col min="10" max="10" width="26.0234375" style="1" customWidth="1"/>
    <col min="11" max="11" width="26.69921875" style="1" customWidth="1"/>
    <col min="12" max="12" width="26.8359375" style="1" customWidth="1"/>
    <col min="13" max="13" width="24.2734375" style="1" customWidth="1"/>
    <col min="14" max="14" width="23.734375" style="1" customWidth="1"/>
    <col min="15" max="15" width="26.96875" style="1" customWidth="1"/>
    <col min="16" max="16" width="25.890625" style="1" customWidth="1"/>
    <col min="17" max="17" width="26.56640625" style="1" customWidth="1"/>
    <col min="18" max="18" width="25.890625" style="1" customWidth="1"/>
    <col min="19" max="19" width="28.31640625" style="1" customWidth="1"/>
    <col min="20" max="20" width="25.890625" style="1" customWidth="1"/>
    <col min="21" max="21" width="28.31640625" style="1" customWidth="1"/>
    <col min="22" max="22" width="26.29296875" style="1" customWidth="1"/>
    <col min="23" max="24" width="26.96875" style="1" customWidth="1"/>
    <col min="25" max="25" width="31.82421875" style="1" customWidth="1"/>
    <col min="26" max="26" width="30.74609375" style="1" customWidth="1"/>
    <col min="27" max="27" width="38.16015625" style="1" customWidth="1"/>
    <col min="28" max="28" width="27.5078125" style="1" customWidth="1"/>
    <col min="29" max="29" width="34.65625" style="1" customWidth="1"/>
    <col min="30" max="30" width="30.609375" style="1" customWidth="1"/>
    <col min="31" max="31" width="28.9921875" style="1" customWidth="1"/>
    <col min="32" max="32" width="28.85546875" style="1" customWidth="1"/>
    <col min="33" max="33" width="25.484375" style="1" customWidth="1"/>
    <col min="34" max="34" width="26.0234375" style="1" customWidth="1"/>
    <col min="35" max="35" width="25.484375" style="1" customWidth="1"/>
    <col min="36" max="37" width="24.8125" style="1" customWidth="1"/>
    <col min="38" max="38" width="29.39453125" style="1" customWidth="1"/>
    <col min="39" max="39" width="35.6015625" style="1" customWidth="1"/>
    <col min="40" max="40" width="34.7890625" style="1" bestFit="1" customWidth="1"/>
    <col min="41" max="41" width="25.21484375" style="1" customWidth="1"/>
    <col min="42" max="42" width="28.18359375" style="1" customWidth="1"/>
    <col min="43" max="43" width="25.21484375" style="1" customWidth="1"/>
    <col min="44" max="1014" width="11.4609375" style="1" customWidth="1"/>
  </cols>
  <sheetData>
    <row r="1" spans="2:48" ht="35.25" x14ac:dyDescent="0.4">
      <c r="B1" s="2" t="s">
        <v>0</v>
      </c>
    </row>
    <row r="2" spans="2:48" ht="30" x14ac:dyDescent="0.35">
      <c r="B2" s="3" t="s">
        <v>1</v>
      </c>
    </row>
    <row r="3" spans="2:48" x14ac:dyDescent="0.2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39.75" x14ac:dyDescent="0.45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4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3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3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3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35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/>
      <c r="AL12" s="23"/>
      <c r="AM12" s="23">
        <v>1876.7650000000001</v>
      </c>
      <c r="AN12" s="23">
        <v>297.815</v>
      </c>
      <c r="AO12" s="23">
        <f>SUMIF($C$11:$AN$11,"Ind",C12:AN12)</f>
        <v>1876.7650000000001</v>
      </c>
      <c r="AP12" s="23">
        <f>SUMIF($C$11:$AN$11,"I.Mad",C12:AN12)</f>
        <v>297.815</v>
      </c>
      <c r="AQ12" s="23">
        <f>SUM(AO12:AP12)</f>
        <v>2174.58</v>
      </c>
      <c r="AS12" s="24"/>
      <c r="AT12" s="25"/>
    </row>
    <row r="13" spans="2:48" ht="50.25" customHeight="1" x14ac:dyDescent="0.5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/>
      <c r="AL13" s="23"/>
      <c r="AM13" s="23">
        <v>10</v>
      </c>
      <c r="AN13" s="23">
        <v>4</v>
      </c>
      <c r="AO13" s="23">
        <f>SUMIF($C$11:$AN$11,"Ind*",C13:AN13)</f>
        <v>10</v>
      </c>
      <c r="AP13" s="23">
        <f>SUMIF($C$11:$AN$11,"I.Mad",C13:AN13)</f>
        <v>4</v>
      </c>
      <c r="AQ13" s="23">
        <f>SUM(AO13:AP13)</f>
        <v>14</v>
      </c>
      <c r="AS13" s="24"/>
      <c r="AT13" s="27"/>
      <c r="AU13" s="27"/>
      <c r="AV13" s="27"/>
    </row>
    <row r="14" spans="2:48" ht="50.25" customHeight="1" x14ac:dyDescent="0.5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/>
      <c r="AL14" s="23"/>
      <c r="AM14" s="23">
        <v>5</v>
      </c>
      <c r="AN14" s="23">
        <v>2</v>
      </c>
      <c r="AO14" s="23">
        <f>SUMIF($C$11:$AN$11,"Ind*",C14:AN14)</f>
        <v>5</v>
      </c>
      <c r="AP14" s="23">
        <f>SUMIF($C$11:$AN$11,"I.Mad",C14:AN14)</f>
        <v>2</v>
      </c>
      <c r="AQ14" s="23">
        <f>SUM(AO14:AP14)</f>
        <v>7</v>
      </c>
      <c r="AT14" s="27"/>
      <c r="AU14" s="27"/>
      <c r="AV14" s="27"/>
    </row>
    <row r="15" spans="2:48" ht="50.25" customHeight="1" x14ac:dyDescent="0.5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/>
      <c r="AL15" s="23"/>
      <c r="AM15" s="23">
        <v>37.773232052557788</v>
      </c>
      <c r="AN15" s="23">
        <v>28.873801619336934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/>
      <c r="AL16" s="29"/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35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3.5" x14ac:dyDescent="0.5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3.5" x14ac:dyDescent="0.5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1876.7650000000001</v>
      </c>
      <c r="AN41" s="35">
        <f t="shared" si="3"/>
        <v>297.815</v>
      </c>
      <c r="AO41" s="35">
        <f>SUM(AO12,AO18,AO24:AO37)</f>
        <v>1876.7650000000001</v>
      </c>
      <c r="AP41" s="35">
        <f>SUM(AP12,AP18,AP24:AP37)</f>
        <v>297.815</v>
      </c>
      <c r="AQ41" s="35">
        <f t="shared" si="2"/>
        <v>2174.58</v>
      </c>
    </row>
    <row r="42" spans="2:43" ht="50.25" customHeight="1" x14ac:dyDescent="0.5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</v>
      </c>
      <c r="AN42" s="41"/>
      <c r="AO42" s="42"/>
      <c r="AP42" s="42"/>
      <c r="AQ42" s="43"/>
    </row>
    <row r="43" spans="2:43" ht="25.5" x14ac:dyDescent="0.3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4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3.5" x14ac:dyDescent="0.5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2021-04-13T18:15:27Z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