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<sst xmlns="http://schemas.openxmlformats.org/spreadsheetml/2006/main" count="386" uniqueCount="68">
  <si>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</si>
  <si>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</si>
  <si>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</si>
  <si>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</si>
  <si>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</si>
  <si>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</si>
  <si>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</si>
  <si>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</si>
  <si>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</si>
  <si>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</si>
  <si>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</si>
  <si>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</si>
  <si>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</si>
  <si>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</si>
  <si>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</si>
  <si>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</si>
  <si>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</si>
  <si>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</si>
  <si>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</si>
  <si>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</si>
  <si>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</si>
  <si>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</si>
  <si>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</si>
  <si>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</si>
  <si>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</si>
  <si>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</si>
  <si>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</si>
  <si>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</si>
  <si>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</si>
  <si>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</si>
  <si>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</si>
  <si>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</si>
  <si>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</si>
  <si>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</si>
  <si>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</si>
  <si>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</si>
  <si>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</si>
  <si>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</si>
  <si>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</si>
  <si>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</si>
  <si>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</si>
  <si>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</si>
  <si>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</si>
  <si>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</si>
  <si>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</si>
  <si>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</si>
  <si>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</si>
  <si>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</si>
  <si>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</si>
  <si>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</si>
  <si>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</si>
  <si>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</si>
  <si>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</si>
  <si>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</si>
  <si>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</si>
  <si>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</si>
  <si>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</si>
  <si>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</si>
  <si>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</si>
  <si>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</si>
  <si>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</si>
  <si>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</si>
  <si>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 ,</t>
  </si>
  <si>
    <t xml:space="preserve"> R.M.N° 011-2011-PRODUCE,  </t>
  </si>
  <si>
    <t>Callao, 14 de  Marzo del 2011</t>
  </si>
  <si>
    <t xml:space="preserve">        Fecha  : 12/03/2011</t>
  </si>
  <si>
    <t>s/m</t>
  </si>
  <si>
    <t>AGUJILLA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</si>
</sst>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">
      <selection activeCell="AF10" sqref="AF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7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8.421875" style="0" customWidth="1"/>
    <col min="32" max="32" width="7.140625" style="0" customWidth="1"/>
    <col min="33" max="33" width="9.7109375" style="0" customWidth="1"/>
    <col min="34" max="34" width="8.00390625" style="0" customWidth="1"/>
    <col min="35" max="35" width="6.57421875" style="0" customWidth="1"/>
    <col min="36" max="36" width="6.140625" style="0" customWidth="1"/>
    <col min="37" max="37" width="9.57421875" style="0" customWidth="1"/>
    <col min="38" max="38" width="8.0039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2190</v>
      </c>
      <c r="AF10" s="28">
        <v>529</v>
      </c>
      <c r="AG10" s="28">
        <v>2720</v>
      </c>
      <c r="AH10" s="28">
        <v>127</v>
      </c>
      <c r="AI10" s="28">
        <v>0</v>
      </c>
      <c r="AJ10" s="28">
        <v>0</v>
      </c>
      <c r="AK10" s="28">
        <v>3216</v>
      </c>
      <c r="AL10" s="28">
        <v>50</v>
      </c>
      <c r="AM10" s="28">
        <v>2531</v>
      </c>
      <c r="AN10" s="28">
        <v>0</v>
      </c>
      <c r="AO10" s="28">
        <f>SUMIF($C$9:$AN$9,"Ind",C10:AN10)</f>
        <v>10657</v>
      </c>
      <c r="AP10" s="28">
        <f>SUMIF($C$9:$AN$9,"I.Mad",C10:AN10)</f>
        <v>706</v>
      </c>
      <c r="AQ10" s="28">
        <f>SUM(AO10:AP10)</f>
        <v>11363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17</v>
      </c>
      <c r="AF11" s="30">
        <v>6</v>
      </c>
      <c r="AG11" s="30">
        <v>19</v>
      </c>
      <c r="AH11" s="30">
        <v>3</v>
      </c>
      <c r="AI11" s="30" t="s">
        <v>29</v>
      </c>
      <c r="AJ11" s="30" t="s">
        <v>29</v>
      </c>
      <c r="AK11" s="30">
        <v>17</v>
      </c>
      <c r="AL11" s="30">
        <v>1</v>
      </c>
      <c r="AM11" s="30">
        <v>13</v>
      </c>
      <c r="AN11" s="30" t="s">
        <v>29</v>
      </c>
      <c r="AO11" s="28">
        <f>SUMIF($C$9:$AN$9,"Ind",C11:AN11)</f>
        <v>66</v>
      </c>
      <c r="AP11" s="28">
        <f>SUMIF($C$9:$AN$9,"I.Mad",C11:AN11)</f>
        <v>10</v>
      </c>
      <c r="AQ11" s="28">
        <f>SUM(AO11:AP11)</f>
        <v>76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4</v>
      </c>
      <c r="AF12" s="30">
        <v>3</v>
      </c>
      <c r="AG12" s="30">
        <v>7</v>
      </c>
      <c r="AH12" s="28" t="s">
        <v>66</v>
      </c>
      <c r="AI12" s="30" t="s">
        <v>29</v>
      </c>
      <c r="AJ12" s="30" t="s">
        <v>29</v>
      </c>
      <c r="AK12" s="30">
        <v>5</v>
      </c>
      <c r="AL12" s="30">
        <v>1</v>
      </c>
      <c r="AM12" s="30">
        <v>3</v>
      </c>
      <c r="AN12" s="30" t="s">
        <v>29</v>
      </c>
      <c r="AO12" s="28">
        <f>SUMIF($C$9:$AN$9,"Ind",C12:AN12)</f>
        <v>19</v>
      </c>
      <c r="AP12" s="28">
        <f>SUMIF($C$9:$AN$9,"I.Mad",C12:AN12)</f>
        <v>4</v>
      </c>
      <c r="AQ12" s="28">
        <f>SUM(AO12:AP12)</f>
        <v>23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13</v>
      </c>
      <c r="AF13" s="30">
        <v>19</v>
      </c>
      <c r="AG13" s="30">
        <v>2</v>
      </c>
      <c r="AH13" s="30" t="s">
        <v>29</v>
      </c>
      <c r="AI13" s="30" t="s">
        <v>29</v>
      </c>
      <c r="AJ13" s="30" t="s">
        <v>29</v>
      </c>
      <c r="AK13" s="30">
        <v>23</v>
      </c>
      <c r="AL13" s="30">
        <v>22.5</v>
      </c>
      <c r="AM13" s="30">
        <v>8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</v>
      </c>
      <c r="AF14" s="60">
        <v>13</v>
      </c>
      <c r="AG14" s="60">
        <v>13.5</v>
      </c>
      <c r="AH14" s="60" t="s">
        <v>29</v>
      </c>
      <c r="AI14" s="60" t="s">
        <v>29</v>
      </c>
      <c r="AJ14" s="60" t="s">
        <v>29</v>
      </c>
      <c r="AK14" s="60">
        <v>13</v>
      </c>
      <c r="AL14" s="60">
        <v>13</v>
      </c>
      <c r="AM14" s="60">
        <v>13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60</v>
      </c>
      <c r="D21" s="40"/>
      <c r="E21" s="37"/>
      <c r="G21" s="53" t="s">
        <v>59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219</v>
      </c>
      <c r="D22" s="55"/>
      <c r="E22" s="55"/>
      <c r="F22" s="55"/>
      <c r="G22" s="55"/>
      <c r="H22" s="55"/>
      <c r="I22" s="55"/>
      <c r="J22" s="56"/>
      <c r="K22" s="55">
        <v>110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458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787</v>
      </c>
      <c r="AP22" s="28">
        <f aca="true" t="shared" si="1" ref="AP22:AP35">SUMIF($C$9:$AN$9,"I.Mad",C22:AN22)</f>
        <v>0</v>
      </c>
      <c r="AQ22" s="28">
        <f aca="true" t="shared" si="2" ref="AQ22:AQ35">SUM(AO22:AP22)</f>
        <v>787</v>
      </c>
    </row>
    <row r="23" spans="2:43" ht="20.25">
      <c r="B23" s="58" t="s">
        <v>39</v>
      </c>
      <c r="C23" s="55">
        <v>81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127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208</v>
      </c>
      <c r="AP23" s="28">
        <f t="shared" si="1"/>
        <v>0</v>
      </c>
      <c r="AQ23" s="28">
        <f t="shared" si="2"/>
        <v>208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67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>
        <v>1</v>
      </c>
      <c r="AH27" s="60"/>
      <c r="AI27" s="60"/>
      <c r="AJ27" s="60"/>
      <c r="AK27" s="30"/>
      <c r="AL27" s="30"/>
      <c r="AM27" s="30"/>
      <c r="AN27" s="30"/>
      <c r="AO27" s="28">
        <f t="shared" si="0"/>
        <v>1</v>
      </c>
      <c r="AP27" s="28">
        <f t="shared" si="1"/>
        <v>0</v>
      </c>
      <c r="AQ27" s="28">
        <f t="shared" si="2"/>
        <v>1</v>
      </c>
    </row>
    <row r="28" spans="2:43" ht="20.25">
      <c r="B28" s="58" t="s">
        <v>43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44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51</v>
      </c>
      <c r="C36" s="28">
        <f>+SUM(C10,C16,C22:C35)</f>
        <v>300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110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585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2190</v>
      </c>
      <c r="AF36" s="28">
        <f t="shared" si="3"/>
        <v>529</v>
      </c>
      <c r="AG36" s="28">
        <f t="shared" si="3"/>
        <v>2721</v>
      </c>
      <c r="AH36" s="28">
        <f t="shared" si="3"/>
        <v>127</v>
      </c>
      <c r="AI36" s="28">
        <f t="shared" si="3"/>
        <v>0</v>
      </c>
      <c r="AJ36" s="28">
        <f t="shared" si="3"/>
        <v>0</v>
      </c>
      <c r="AK36" s="28">
        <f t="shared" si="3"/>
        <v>3216</v>
      </c>
      <c r="AL36" s="28">
        <f t="shared" si="3"/>
        <v>50</v>
      </c>
      <c r="AM36" s="28">
        <f t="shared" si="3"/>
        <v>2531</v>
      </c>
      <c r="AN36" s="28">
        <f t="shared" si="3"/>
        <v>0</v>
      </c>
      <c r="AO36" s="28">
        <f>SUM(AO10,AO16,AO22:AO35)</f>
        <v>11653</v>
      </c>
      <c r="AP36" s="28">
        <f>SUM(AP10,AP16,AP22:AP35)</f>
        <v>706</v>
      </c>
      <c r="AQ36" s="28">
        <f>SUM(AO36:AP36)</f>
        <v>12359</v>
      </c>
    </row>
    <row r="37" spans="2:43" ht="22.5" customHeight="1">
      <c r="B37" s="27" t="s">
        <v>52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2011-03-12T01:22:52Z</dcterms:modified>
  <cp:category/>
  <cp:version/>
  <cp:contentType/>
  <cp:contentStatus/>
</cp:coreProperties>
</file>