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  <fileRecoveryPr repairLoad="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<sst xmlns="http://schemas.openxmlformats.org/spreadsheetml/2006/main" count="394" uniqueCount="69">
  <si>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</si>
  <si>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</si>
  <si>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</si>
  <si>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</si>
  <si>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</si>
  <si>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</si>
  <si>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</si>
  <si>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</si>
  <si>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</si>
  <si>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</si>
  <si>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</si>
  <si>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</si>
  <si>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</si>
  <si>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</si>
  <si>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</si>
  <si>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</si>
  <si>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</si>
  <si>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</si>
  <si>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</si>
  <si>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</si>
  <si>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</si>
  <si>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</si>
  <si>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</si>
  <si>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</si>
  <si>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</si>
  <si>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</si>
  <si>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</si>
  <si>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</si>
  <si>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</si>
  <si>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</si>
  <si>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</si>
  <si>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</si>
  <si>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</si>
  <si>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</si>
  <si>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</si>
  <si>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</si>
  <si>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</si>
  <si>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</si>
  <si>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</si>
  <si>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</si>
  <si>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</si>
  <si>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</si>
  <si>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</si>
  <si>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</si>
  <si>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</si>
  <si>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</si>
  <si>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</si>
  <si>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</si>
  <si>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</si>
  <si>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</si>
  <si>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</si>
  <si>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</si>
  <si>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</si>
  <si>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</si>
  <si>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</si>
  <si>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</si>
  <si>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</si>
  <si>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</si>
  <si>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</si>
  <si>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</si>
  <si>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</si>
  <si>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</si>
  <si>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</si>
  <si>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</si>
  <si>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</si>
  <si>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</si>
  <si>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14 de enero del 2019</t>
  </si>
  <si>
    <t xml:space="preserve">        Fecha  : 12/01/2019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</si>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</sst>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C1" zoomScale="25" zoomScaleNormal="25" workbookViewId="0">
      <selection activeCell="T31" sqref="T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62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2166.13</v>
      </c>
      <c r="J12" s="51">
        <v>0</v>
      </c>
      <c r="K12" s="51">
        <v>88.73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1113.184</v>
      </c>
      <c r="AA12" s="51">
        <v>0</v>
      </c>
      <c r="AB12" s="51">
        <v>0</v>
      </c>
      <c r="AC12" s="51">
        <v>0</v>
      </c>
      <c r="AD12" s="51">
        <v>0</v>
      </c>
      <c r="AE12" s="51">
        <v>1462.825</v>
      </c>
      <c r="AF12" s="51">
        <v>0</v>
      </c>
      <c r="AG12" s="51">
        <v>1531.3050000000001</v>
      </c>
      <c r="AH12" s="51">
        <v>0</v>
      </c>
      <c r="AI12" s="51">
        <v>0</v>
      </c>
      <c r="AJ12" s="51">
        <v>0</v>
      </c>
      <c r="AK12" s="51">
        <v>1472.895</v>
      </c>
      <c r="AL12" s="51">
        <v>0</v>
      </c>
      <c r="AM12" s="51">
        <v>245.45999999999998</v>
      </c>
      <c r="AN12" s="51">
        <v>0</v>
      </c>
      <c r="AO12" s="52">
        <f>SUMIF($C$11:$AN$11,"Ind*",C12:AN12)</f>
        <v>6967.3450000000003</v>
      </c>
      <c r="AP12" s="52">
        <f>SUMIF($C$11:$AN$11,"I.Mad",C12:AN12)</f>
        <v>1113.184</v>
      </c>
      <c r="AQ12" s="52">
        <f>SUM(AO12:AP12)</f>
        <v>8080.5290000000005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 t="s">
        <v>19</v>
      </c>
      <c r="H13" s="53" t="s">
        <v>19</v>
      </c>
      <c r="I13" s="53">
        <v>6</v>
      </c>
      <c r="J13" s="53" t="s">
        <v>19</v>
      </c>
      <c r="K13" s="53">
        <v>1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>
        <v>14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>
        <v>18</v>
      </c>
      <c r="AF13" s="53" t="s">
        <v>19</v>
      </c>
      <c r="AG13" s="53">
        <v>14</v>
      </c>
      <c r="AH13" s="53" t="s">
        <v>19</v>
      </c>
      <c r="AI13" s="53" t="s">
        <v>19</v>
      </c>
      <c r="AJ13" s="53" t="s">
        <v>19</v>
      </c>
      <c r="AK13" s="53">
        <v>25</v>
      </c>
      <c r="AL13" s="53" t="s">
        <v>19</v>
      </c>
      <c r="AM13" s="53">
        <v>3</v>
      </c>
      <c r="AN13" s="53" t="s">
        <v>19</v>
      </c>
      <c r="AO13" s="52">
        <f>SUMIF($C$11:$AN$11,"Ind*",C13:AN13)</f>
        <v>67</v>
      </c>
      <c r="AP13" s="52">
        <f>SUMIF($C$11:$AN$11,"I.Mad",C13:AN13)</f>
        <v>14</v>
      </c>
      <c r="AQ13" s="52">
        <f>SUM(AO13:AP13)</f>
        <v>81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>
        <v>4</v>
      </c>
      <c r="J14" s="53" t="s">
        <v>19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>
        <v>5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>
        <v>4</v>
      </c>
      <c r="AF14" s="53" t="s">
        <v>19</v>
      </c>
      <c r="AG14" s="53">
        <v>4</v>
      </c>
      <c r="AH14" s="53" t="s">
        <v>19</v>
      </c>
      <c r="AI14" s="53" t="s">
        <v>19</v>
      </c>
      <c r="AJ14" s="53" t="s">
        <v>19</v>
      </c>
      <c r="AK14" s="53">
        <v>7</v>
      </c>
      <c r="AL14" s="53" t="s">
        <v>19</v>
      </c>
      <c r="AM14" s="53">
        <v>2</v>
      </c>
      <c r="AN14" s="53" t="s">
        <v>19</v>
      </c>
      <c r="AO14" s="52">
        <f>SUMIF($C$11:$AN$11,"Ind*",C14:AN14)</f>
        <v>21</v>
      </c>
      <c r="AP14" s="52">
        <f>SUMIF($C$11:$AN$11,"I.Mad",C14:AN14)</f>
        <v>5</v>
      </c>
      <c r="AQ14" s="52">
        <f>SUM(AO14:AP14)</f>
        <v>26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 t="s">
        <v>19</v>
      </c>
      <c r="H15" s="53" t="s">
        <v>19</v>
      </c>
      <c r="I15" s="53">
        <v>0.17388792998039221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 t="s">
        <v>68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>
        <v>48.620164712709411</v>
      </c>
      <c r="AF15" s="53" t="s">
        <v>19</v>
      </c>
      <c r="AG15" s="53">
        <v>32.654440164498681</v>
      </c>
      <c r="AH15" s="53" t="s">
        <v>19</v>
      </c>
      <c r="AI15" s="53" t="s">
        <v>19</v>
      </c>
      <c r="AJ15" s="53" t="s">
        <v>19</v>
      </c>
      <c r="AK15" s="53">
        <v>48.388277421148658</v>
      </c>
      <c r="AL15" s="53" t="s">
        <v>19</v>
      </c>
      <c r="AM15" s="53">
        <v>40.710575518430069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19</v>
      </c>
      <c r="H16" s="58" t="s">
        <v>19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>
        <v>12</v>
      </c>
      <c r="AF16" s="58" t="s">
        <v>19</v>
      </c>
      <c r="AG16" s="58">
        <v>12.5</v>
      </c>
      <c r="AH16" s="58" t="s">
        <v>19</v>
      </c>
      <c r="AI16" s="58" t="s">
        <v>19</v>
      </c>
      <c r="AJ16" s="58" t="s">
        <v>19</v>
      </c>
      <c r="AK16" s="58">
        <v>12.5</v>
      </c>
      <c r="AL16" s="58" t="s">
        <v>19</v>
      </c>
      <c r="AM16" s="58">
        <v>12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113"/>
      <c r="Z30" s="113">
        <v>0.5656987</v>
      </c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0.5656987</v>
      </c>
      <c r="AQ30" s="55">
        <f t="shared" si="2"/>
        <v>0.5656987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2166.13</v>
      </c>
      <c r="J41" s="55">
        <f t="shared" si="8"/>
        <v>0</v>
      </c>
      <c r="K41" s="55">
        <f t="shared" si="8"/>
        <v>88.73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1113.7496987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1462.825</v>
      </c>
      <c r="AF41" s="55">
        <f t="shared" si="8"/>
        <v>0</v>
      </c>
      <c r="AG41" s="55">
        <f t="shared" si="8"/>
        <v>1531.3050000000001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1472.895</v>
      </c>
      <c r="AL41" s="55">
        <f t="shared" si="8"/>
        <v>0</v>
      </c>
      <c r="AM41" s="55">
        <f t="shared" si="8"/>
        <v>245.45999999999998</v>
      </c>
      <c r="AN41" s="55">
        <f t="shared" si="8"/>
        <v>0</v>
      </c>
      <c r="AO41" s="55">
        <f>SUM(AO12,AO18,AO24:AO37)</f>
        <v>6967.3450000000003</v>
      </c>
      <c r="AP41" s="55">
        <f>SUM(AP12,AP18,AP24:AP37)</f>
        <v>1113.7496987</v>
      </c>
      <c r="AQ41" s="55">
        <f>SUM(AO41:AP41)</f>
        <v>8081.0946987000007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</v>
      </c>
      <c r="H42" s="57"/>
      <c r="I42" s="57">
        <v>23.6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18.7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2019-01-14T20:06:17Z</dcterms:modified>
</cp:coreProperties>
</file>