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enero\porcenta\"/>
    </mc:Choice>
  </mc:AlternateContent>
  <bookViews>
    <workbookView xWindow="0" yWindow="0" windowWidth="20730" windowHeight="1176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<sst xmlns="http://schemas.openxmlformats.org/spreadsheetml/2006/main" count="380" uniqueCount="66">
  <si>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</si>
  <si>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</si>
  <si>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</si>
  <si>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</si>
  <si>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</si>
  <si>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</si>
  <si>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</si>
  <si>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</si>
  <si>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</si>
  <si>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</si>
  <si>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</si>
  <si>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</si>
  <si>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</si>
  <si>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</si>
  <si>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</si>
  <si>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</si>
  <si>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</si>
  <si>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</si>
  <si>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</si>
  <si>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</si>
  <si>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</si>
  <si>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</si>
  <si>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</si>
  <si>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</si>
  <si>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</si>
  <si>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</si>
  <si>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</si>
  <si>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</si>
  <si>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</si>
  <si>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</si>
  <si>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</si>
  <si>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</si>
  <si>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</si>
  <si>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</si>
  <si>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</si>
  <si>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</si>
  <si>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</si>
  <si>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</si>
  <si>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</si>
  <si>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</si>
  <si>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</si>
  <si>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</si>
  <si>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</si>
  <si>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</si>
  <si>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</si>
  <si>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</si>
  <si>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</si>
  <si>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</si>
  <si>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</si>
  <si>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</si>
  <si>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</si>
  <si>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</si>
  <si>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</si>
  <si>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</si>
  <si>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</si>
  <si>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</si>
  <si>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</si>
  <si>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</si>
  <si>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</si>
  <si>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</si>
  <si>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</si>
  <si>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r>
      <t>R.M.Nº 003-2015-PRODUCE, R.M.N°246-2015 PRODUCE, R.M.N°369-2015 PRODUCE, R.M.N°424-2015-PRODUCE</t>
    </r>
    <r>
      <rPr>
        <b/>
        <sz val="20"/>
        <rFont val="Arial"/>
        <family val="2"/>
      </rPr>
      <t>, R.M.N°003-2016-PRODUCE</t>
    </r>
  </si>
  <si>
    <t>S/M</t>
  </si>
  <si>
    <t>Callao, 13 de Enero del 2016</t>
  </si>
  <si>
    <t xml:space="preserve">        Fecha  : 12/01/2016</t>
  </si>
  <si>
    <t>GCQ/due/mfm/hts/jsr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</si>
</sst>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16" zoomScale="28" zoomScaleNormal="28" workbookViewId="0">
      <selection activeCell="B44" sqref="B4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3.5703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4" t="s">
        <v>47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2:48" ht="35.25" x14ac:dyDescent="0.5">
      <c r="B5" s="114" t="s">
        <v>43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5" t="s">
        <v>40</v>
      </c>
      <c r="AN6" s="115"/>
      <c r="AO6" s="115"/>
      <c r="AP6" s="115"/>
      <c r="AQ6" s="115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6"/>
      <c r="AP7" s="116"/>
      <c r="AQ7" s="116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64</v>
      </c>
      <c r="AP8" s="117"/>
      <c r="AQ8" s="117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2" t="s">
        <v>4</v>
      </c>
      <c r="D10" s="113"/>
      <c r="E10" s="112" t="s">
        <v>5</v>
      </c>
      <c r="F10" s="113"/>
      <c r="G10" s="121" t="s">
        <v>6</v>
      </c>
      <c r="H10" s="122"/>
      <c r="I10" s="123" t="s">
        <v>50</v>
      </c>
      <c r="J10" s="123"/>
      <c r="K10" s="123" t="s">
        <v>7</v>
      </c>
      <c r="L10" s="123"/>
      <c r="M10" s="112" t="s">
        <v>8</v>
      </c>
      <c r="N10" s="124"/>
      <c r="O10" s="112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60</v>
      </c>
      <c r="X10" s="122"/>
      <c r="Y10" s="112" t="s">
        <v>53</v>
      </c>
      <c r="Z10" s="113"/>
      <c r="AA10" s="121" t="s">
        <v>41</v>
      </c>
      <c r="AB10" s="122"/>
      <c r="AC10" s="121" t="s">
        <v>13</v>
      </c>
      <c r="AD10" s="122"/>
      <c r="AE10" s="120" t="s">
        <v>54</v>
      </c>
      <c r="AF10" s="113"/>
      <c r="AG10" s="120" t="s">
        <v>55</v>
      </c>
      <c r="AH10" s="113"/>
      <c r="AI10" s="120" t="s">
        <v>56</v>
      </c>
      <c r="AJ10" s="113"/>
      <c r="AK10" s="120" t="s">
        <v>57</v>
      </c>
      <c r="AL10" s="113"/>
      <c r="AM10" s="120" t="s">
        <v>58</v>
      </c>
      <c r="AN10" s="113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31.490000000000002</v>
      </c>
      <c r="H12" s="53">
        <v>0</v>
      </c>
      <c r="I12" s="53">
        <v>666</v>
      </c>
      <c r="J12" s="53">
        <v>0</v>
      </c>
      <c r="K12" s="53">
        <v>668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3380</v>
      </c>
      <c r="R12" s="53">
        <v>0</v>
      </c>
      <c r="S12" s="53">
        <v>500</v>
      </c>
      <c r="T12" s="53">
        <v>0</v>
      </c>
      <c r="U12" s="53">
        <v>520</v>
      </c>
      <c r="V12" s="53">
        <v>0</v>
      </c>
      <c r="W12" s="53">
        <v>3795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2850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12410.49</v>
      </c>
      <c r="AP12" s="54">
        <f>SUMIF($C$11:$AN$11,"I.Mad",C12:AN12)</f>
        <v>0</v>
      </c>
      <c r="AQ12" s="54">
        <f>SUM(AO12:AP12)</f>
        <v>12410.49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>
        <v>1</v>
      </c>
      <c r="H13" s="55" t="s">
        <v>20</v>
      </c>
      <c r="I13" s="55">
        <v>4</v>
      </c>
      <c r="J13" s="55" t="s">
        <v>20</v>
      </c>
      <c r="K13" s="55">
        <v>4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15</v>
      </c>
      <c r="R13" s="55" t="s">
        <v>20</v>
      </c>
      <c r="S13" s="55">
        <v>4</v>
      </c>
      <c r="T13" s="55" t="s">
        <v>20</v>
      </c>
      <c r="U13" s="55">
        <v>3</v>
      </c>
      <c r="V13" s="55" t="s">
        <v>20</v>
      </c>
      <c r="W13" s="55">
        <v>22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>
        <v>17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70</v>
      </c>
      <c r="AP13" s="54">
        <f t="shared" ref="AP13:AP14" si="1">SUMIF($C$11:$AN$11,"I.Mad",C13:AN13)</f>
        <v>0</v>
      </c>
      <c r="AQ13" s="54">
        <f>SUM(AO13:AP13)</f>
        <v>70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>
        <v>1</v>
      </c>
      <c r="H14" s="55" t="s">
        <v>20</v>
      </c>
      <c r="I14" s="55" t="s">
        <v>62</v>
      </c>
      <c r="J14" s="55" t="s">
        <v>20</v>
      </c>
      <c r="K14" s="55">
        <v>3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7</v>
      </c>
      <c r="R14" s="55" t="s">
        <v>20</v>
      </c>
      <c r="S14" s="55">
        <v>4</v>
      </c>
      <c r="T14" s="55" t="s">
        <v>20</v>
      </c>
      <c r="U14" s="55">
        <v>2</v>
      </c>
      <c r="V14" s="55" t="s">
        <v>20</v>
      </c>
      <c r="W14" s="55">
        <v>8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>
        <v>3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28</v>
      </c>
      <c r="AP14" s="54">
        <f t="shared" si="1"/>
        <v>0</v>
      </c>
      <c r="AQ14" s="54">
        <f>SUM(AO14:AP14)</f>
        <v>28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>
        <v>15.2</v>
      </c>
      <c r="H15" s="55" t="s">
        <v>20</v>
      </c>
      <c r="I15" s="55" t="s">
        <v>20</v>
      </c>
      <c r="J15" s="55" t="s">
        <v>20</v>
      </c>
      <c r="K15" s="55">
        <v>48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9.3000000000000007</v>
      </c>
      <c r="R15" s="55" t="s">
        <v>20</v>
      </c>
      <c r="S15" s="55">
        <v>76.900000000000006</v>
      </c>
      <c r="T15" s="55" t="s">
        <v>20</v>
      </c>
      <c r="U15" s="55">
        <v>6.6</v>
      </c>
      <c r="V15" s="55" t="s">
        <v>20</v>
      </c>
      <c r="W15" s="55">
        <v>5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>
        <v>65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>
        <v>12</v>
      </c>
      <c r="H16" s="61" t="s">
        <v>20</v>
      </c>
      <c r="I16" s="61" t="s">
        <v>20</v>
      </c>
      <c r="J16" s="61" t="s">
        <v>20</v>
      </c>
      <c r="K16" s="61">
        <v>13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13.5</v>
      </c>
      <c r="R16" s="61" t="s">
        <v>20</v>
      </c>
      <c r="S16" s="61">
        <v>9</v>
      </c>
      <c r="T16" s="61" t="s">
        <v>20</v>
      </c>
      <c r="U16" s="61">
        <v>13</v>
      </c>
      <c r="V16" s="61" t="s">
        <v>20</v>
      </c>
      <c r="W16" s="61">
        <v>13.5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>
        <v>11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>
        <v>279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279</v>
      </c>
      <c r="AQ27" s="58">
        <f t="shared" si="4"/>
        <v>279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279</v>
      </c>
      <c r="G38" s="58">
        <f t="shared" si="7"/>
        <v>31.490000000000002</v>
      </c>
      <c r="H38" s="58">
        <f t="shared" si="7"/>
        <v>0</v>
      </c>
      <c r="I38" s="58">
        <f t="shared" si="7"/>
        <v>666</v>
      </c>
      <c r="J38" s="58">
        <f t="shared" si="7"/>
        <v>0</v>
      </c>
      <c r="K38" s="58">
        <f t="shared" si="7"/>
        <v>668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3380</v>
      </c>
      <c r="R38" s="58">
        <f t="shared" si="7"/>
        <v>0</v>
      </c>
      <c r="S38" s="58">
        <f t="shared" si="7"/>
        <v>500</v>
      </c>
      <c r="T38" s="58">
        <f t="shared" si="7"/>
        <v>0</v>
      </c>
      <c r="U38" s="58">
        <f t="shared" si="7"/>
        <v>520</v>
      </c>
      <c r="V38" s="58">
        <f t="shared" si="7"/>
        <v>0</v>
      </c>
      <c r="W38" s="58">
        <f t="shared" si="7"/>
        <v>3795</v>
      </c>
      <c r="X38" s="58">
        <f t="shared" si="7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2850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12410.49</v>
      </c>
      <c r="AP38" s="58">
        <f>SUM(AP12,AP18,AP24:AP37)</f>
        <v>279</v>
      </c>
      <c r="AQ38" s="58">
        <f>SUM(AO38:AP38)</f>
        <v>12689.49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20.3</v>
      </c>
      <c r="H39" s="60"/>
      <c r="I39" s="93">
        <v>23.9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18.899999999999999</v>
      </c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65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2015-12-18T17:21:03Z</cp:lastPrinted>
  <dcterms:created xsi:type="dcterms:W3CDTF">2008-10-21T17:58:04Z</dcterms:created>
  <dcterms:modified xsi:type="dcterms:W3CDTF">2016-01-13T18:23:09Z</dcterms:modified>
</cp:coreProperties>
</file>