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16380" windowHeight="813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2" i="1" l="1"/>
  <c r="AQ26" i="1"/>
  <c r="AQ13" i="1"/>
  <c r="AQ14" i="1"/>
  <c r="AQ19" i="1"/>
  <c r="AQ33" i="1"/>
  <c r="AQ30" i="1"/>
  <c r="AQ34" i="1"/>
  <c r="AQ38" i="1"/>
  <c r="AQ18" i="1"/>
  <c r="AQ28" i="1"/>
  <c r="AQ39" i="1"/>
  <c r="AO41" i="1"/>
  <c r="AP41" i="1"/>
  <c r="AQ12" i="1"/>
  <c r="AQ41" i="1" l="1"/>
</calcChain>
</file>

<file path=xl/sharedStrings.xml><?xml version="1.0" encoding="utf-8"?>
<sst xmlns="http://schemas.openxmlformats.org/spreadsheetml/2006/main" count="384" uniqueCount="70">
  <si>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</si>
  <si>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</si>
  <si>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</si>
  <si>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</si>
  <si>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</si>
  <si>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</si>
  <si>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</si>
  <si>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</si>
  <si>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</si>
  <si>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</si>
  <si>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</si>
  <si>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</si>
  <si>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</si>
  <si>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</si>
  <si>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</si>
  <si>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</si>
  <si>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</si>
  <si>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</si>
  <si>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</si>
  <si>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</si>
  <si>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</si>
  <si>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</si>
  <si>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</si>
  <si>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</si>
  <si>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</si>
  <si>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</si>
  <si>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</si>
  <si>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</si>
  <si>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</si>
  <si>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</si>
  <si>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</si>
  <si>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</si>
  <si>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</si>
  <si>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</si>
  <si>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</si>
  <si>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</si>
  <si>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</si>
  <si>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</si>
  <si>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</si>
  <si>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</si>
  <si>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</si>
  <si>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</si>
  <si>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</si>
  <si>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</si>
  <si>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</si>
  <si>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</si>
  <si>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</si>
  <si>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</si>
  <si>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</si>
  <si>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</si>
  <si>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</si>
  <si>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</si>
  <si>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</si>
  <si>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</si>
  <si>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</si>
  <si>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</si>
  <si>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</si>
  <si>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</si>
  <si>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</si>
  <si>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</si>
  <si>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</si>
  <si>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</si>
  <si>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</si>
  <si>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</si>
  <si>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</si>
  <si>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</si>
  <si>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</si>
  <si>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>S/M</t>
  </si>
  <si>
    <t xml:space="preserve">        Fecha  : 11/12/2019</t>
  </si>
  <si>
    <t>Callao, 12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</si>
</sst>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5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5" fillId="0" borderId="0" xfId="0" applyFont="1"/>
    <xf numFmtId="0" fontId="12" fillId="0" borderId="4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I1" zoomScale="23" zoomScaleNormal="23" workbookViewId="0">
      <selection activeCell="AS12" sqref="AS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68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35" t="s">
        <v>32</v>
      </c>
      <c r="AG11" s="34" t="s">
        <v>31</v>
      </c>
      <c r="AH11" s="35" t="s">
        <v>32</v>
      </c>
      <c r="AI11" s="34" t="s">
        <v>31</v>
      </c>
      <c r="AJ11" s="35" t="s">
        <v>32</v>
      </c>
      <c r="AK11" s="35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710</v>
      </c>
      <c r="G12" s="38">
        <v>0</v>
      </c>
      <c r="H12" s="38">
        <v>0</v>
      </c>
      <c r="I12" s="38">
        <v>744.49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1750</v>
      </c>
      <c r="R12" s="38">
        <v>270</v>
      </c>
      <c r="S12" s="38">
        <v>2207.5650000000001</v>
      </c>
      <c r="T12" s="38">
        <v>848</v>
      </c>
      <c r="U12" s="38">
        <v>405</v>
      </c>
      <c r="V12" s="38">
        <v>995</v>
      </c>
      <c r="W12" s="38">
        <v>2145</v>
      </c>
      <c r="X12" s="38">
        <v>195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7252.0550000000003</v>
      </c>
      <c r="AP12" s="38">
        <f>SUMIF($C$11:$AN$11,"I.Mad",C12:AN12)</f>
        <v>3018</v>
      </c>
      <c r="AQ12" s="38">
        <f>SUM(AO12:AP12)</f>
        <v>10270.055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>
        <v>55</v>
      </c>
      <c r="G13" s="38" t="s">
        <v>35</v>
      </c>
      <c r="H13" s="38" t="s">
        <v>35</v>
      </c>
      <c r="I13" s="38">
        <v>5</v>
      </c>
      <c r="J13" s="38" t="s">
        <v>35</v>
      </c>
      <c r="K13" s="38" t="s">
        <v>35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31</v>
      </c>
      <c r="R13" s="38">
        <v>4</v>
      </c>
      <c r="S13" s="38">
        <v>36</v>
      </c>
      <c r="T13" s="38">
        <v>20</v>
      </c>
      <c r="U13" s="38">
        <v>8</v>
      </c>
      <c r="V13" s="38">
        <v>20</v>
      </c>
      <c r="W13" s="38">
        <v>34</v>
      </c>
      <c r="X13" s="38">
        <v>3</v>
      </c>
      <c r="Y13" s="38" t="s">
        <v>35</v>
      </c>
      <c r="Z13" s="38" t="s">
        <v>35</v>
      </c>
      <c r="AA13" s="38" t="s">
        <v>35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114</v>
      </c>
      <c r="AP13" s="38">
        <f>SUMIF($C$11:$AN$11,"I.Mad",C13:AN13)</f>
        <v>102</v>
      </c>
      <c r="AQ13" s="38">
        <f>SUM(AO13:AP13)</f>
        <v>216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>
        <v>8</v>
      </c>
      <c r="G14" s="38" t="s">
        <v>35</v>
      </c>
      <c r="H14" s="38" t="s">
        <v>35</v>
      </c>
      <c r="I14" s="38">
        <v>3</v>
      </c>
      <c r="J14" s="38" t="s">
        <v>35</v>
      </c>
      <c r="K14" s="38" t="s">
        <v>35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10</v>
      </c>
      <c r="R14" s="38" t="s">
        <v>67</v>
      </c>
      <c r="S14" s="38">
        <v>8</v>
      </c>
      <c r="T14" s="38">
        <v>1</v>
      </c>
      <c r="U14" s="38">
        <v>4</v>
      </c>
      <c r="V14" s="38">
        <v>4</v>
      </c>
      <c r="W14" s="38">
        <v>10</v>
      </c>
      <c r="X14" s="38" t="s">
        <v>67</v>
      </c>
      <c r="Y14" s="38" t="s">
        <v>35</v>
      </c>
      <c r="Z14" s="38" t="s">
        <v>35</v>
      </c>
      <c r="AA14" s="38" t="s">
        <v>35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35</v>
      </c>
      <c r="AP14" s="38">
        <f>SUMIF($C$11:$AN$11,"I.Mad",C14:AN14)</f>
        <v>13</v>
      </c>
      <c r="AQ14" s="38">
        <f>SUM(AO14:AP14)</f>
        <v>48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>
        <v>0.92970403218348607</v>
      </c>
      <c r="G15" s="38" t="s">
        <v>35</v>
      </c>
      <c r="H15" s="38" t="s">
        <v>35</v>
      </c>
      <c r="I15" s="38">
        <v>0.90398839981671886</v>
      </c>
      <c r="J15" s="38" t="s">
        <v>35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0.23790102376809119</v>
      </c>
      <c r="R15" s="38" t="s">
        <v>35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 t="s">
        <v>35</v>
      </c>
      <c r="Y15" s="38" t="s">
        <v>35</v>
      </c>
      <c r="Z15" s="38" t="s">
        <v>35</v>
      </c>
      <c r="AA15" s="38" t="s">
        <v>35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>
        <v>14.5</v>
      </c>
      <c r="G16" s="44" t="s">
        <v>35</v>
      </c>
      <c r="H16" s="44" t="s">
        <v>35</v>
      </c>
      <c r="I16" s="44">
        <v>14.5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14.5</v>
      </c>
      <c r="R16" s="44" t="s">
        <v>35</v>
      </c>
      <c r="S16" s="44">
        <v>14.5</v>
      </c>
      <c r="T16" s="44">
        <v>14.54</v>
      </c>
      <c r="U16" s="44">
        <v>14.5</v>
      </c>
      <c r="V16" s="44">
        <v>14.5</v>
      </c>
      <c r="W16" s="44">
        <v>14.5</v>
      </c>
      <c r="X16" s="44" t="s">
        <v>35</v>
      </c>
      <c r="Y16" s="44" t="s">
        <v>35</v>
      </c>
      <c r="Z16" s="44" t="s">
        <v>35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>
        <v>10.434782608695652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10.434782608695652</v>
      </c>
      <c r="AP25" s="38">
        <f t="shared" si="1"/>
        <v>0</v>
      </c>
      <c r="AQ25" s="51">
        <f t="shared" si="2"/>
        <v>10.434782608695652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710</v>
      </c>
      <c r="G41" s="51">
        <f t="shared" si="3"/>
        <v>0</v>
      </c>
      <c r="H41" s="51">
        <f t="shared" si="3"/>
        <v>0</v>
      </c>
      <c r="I41" s="51">
        <f t="shared" si="3"/>
        <v>744.49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1750</v>
      </c>
      <c r="R41" s="51">
        <f t="shared" si="3"/>
        <v>270</v>
      </c>
      <c r="S41" s="51">
        <f t="shared" si="3"/>
        <v>2217.9997826086956</v>
      </c>
      <c r="T41" s="51">
        <f t="shared" si="3"/>
        <v>848</v>
      </c>
      <c r="U41" s="51">
        <f t="shared" si="3"/>
        <v>405</v>
      </c>
      <c r="V41" s="51">
        <f t="shared" si="3"/>
        <v>995</v>
      </c>
      <c r="W41" s="51">
        <f t="shared" si="3"/>
        <v>2145</v>
      </c>
      <c r="X41" s="51">
        <f t="shared" si="3"/>
        <v>195</v>
      </c>
      <c r="Y41" s="51">
        <f t="shared" si="3"/>
        <v>0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7262.4897826086963</v>
      </c>
      <c r="AP41" s="51">
        <f>SUM(AP12,AP18,AP24:AP37)</f>
        <v>3018</v>
      </c>
      <c r="AQ41" s="51">
        <f t="shared" si="2"/>
        <v>10280.489782608696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19.3</v>
      </c>
      <c r="H42" s="44"/>
      <c r="I42" s="59">
        <v>21.7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15.6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/>
      <c r="P46"/>
      <c r="Q46"/>
      <c r="R46"/>
      <c r="S4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69</v>
      </c>
      <c r="AN46" s="19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/>
      <c r="P47"/>
      <c r="Q47"/>
      <c r="R47"/>
      <c r="S47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5"/>
      <c r="AI47" s="75"/>
      <c r="AJ47" s="75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214</cp:revision>
  <cp:lastPrinted>2018-11-19T17:24:41Z</cp:lastPrinted>
  <dcterms:created xsi:type="dcterms:W3CDTF">2008-10-21T17:58:04Z</dcterms:created>
  <dcterms:modified xsi:type="dcterms:W3CDTF">2019-12-12T16:30:21Z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