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<sst xmlns="http://schemas.openxmlformats.org/spreadsheetml/2006/main" count="368" uniqueCount="69">
  <si>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</si>
  <si>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</si>
  <si>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</si>
  <si>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</si>
  <si>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</si>
  <si>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</si>
  <si>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</si>
  <si>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</si>
  <si>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</si>
  <si>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</si>
  <si>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</si>
  <si>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</si>
  <si>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</si>
  <si>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</si>
  <si>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</si>
  <si>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</si>
  <si>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</si>
  <si>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</si>
  <si>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</si>
  <si>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</si>
  <si>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</si>
  <si>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</si>
  <si>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</si>
  <si>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</si>
  <si>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</si>
  <si>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</si>
  <si>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</si>
  <si>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</si>
  <si>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</si>
  <si>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</si>
  <si>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</si>
  <si>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</si>
  <si>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</si>
  <si>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</si>
  <si>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</si>
  <si>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</si>
  <si>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</si>
  <si>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</si>
  <si>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</si>
  <si>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</si>
  <si>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</si>
  <si>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</si>
  <si>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</si>
  <si>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</si>
  <si>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</si>
  <si>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</si>
  <si>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</si>
  <si>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</si>
  <si>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</si>
  <si>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</si>
  <si>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</si>
  <si>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</si>
  <si>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</si>
  <si>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</si>
  <si>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</si>
  <si>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</si>
  <si>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</si>
  <si>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</si>
  <si>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</si>
  <si>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</si>
  <si>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</si>
  <si>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</si>
  <si>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</si>
  <si>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</si>
  <si>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</si>
  <si>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</si>
  <si>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Callao,13 de noviembre del 2023</t>
  </si>
  <si>
    <t xml:space="preserve">        Fecha  : 11/11/2023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</si>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</sst>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4" zoomScaleNormal="24" workbookViewId="0">
      <selection activeCell="N30" sqref="N3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52.05</v>
      </c>
      <c r="H12" s="24">
        <v>2547.585</v>
      </c>
      <c r="I12" s="24">
        <v>8757.68</v>
      </c>
      <c r="J12" s="24">
        <v>250.26499999999999</v>
      </c>
      <c r="K12" s="24">
        <v>311.86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4378</v>
      </c>
      <c r="R12" s="24">
        <v>1071.8</v>
      </c>
      <c r="S12" s="24">
        <v>0</v>
      </c>
      <c r="T12" s="24">
        <v>0</v>
      </c>
      <c r="U12" s="24">
        <v>630.9</v>
      </c>
      <c r="V12" s="24">
        <v>930.98500000000001</v>
      </c>
      <c r="W12" s="24">
        <v>5304.6350000000002</v>
      </c>
      <c r="X12" s="24">
        <v>850.54</v>
      </c>
      <c r="Y12" s="24">
        <v>6902.1149999999998</v>
      </c>
      <c r="Z12" s="24">
        <v>827.8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26337.239999999998</v>
      </c>
      <c r="AP12" s="24">
        <f>SUMIF($C$11:$AN$11,"I.Mad",C12:AN12)</f>
        <v>6478.9749999999995</v>
      </c>
      <c r="AQ12" s="24">
        <f>SUM(AO12:AP12)</f>
        <v>32816.214999999997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1</v>
      </c>
      <c r="H13" s="24">
        <v>109</v>
      </c>
      <c r="I13" s="24">
        <v>49</v>
      </c>
      <c r="J13" s="24">
        <v>8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52</v>
      </c>
      <c r="R13" s="24">
        <v>21</v>
      </c>
      <c r="S13" s="24" t="s">
        <v>33</v>
      </c>
      <c r="T13" s="24" t="s">
        <v>33</v>
      </c>
      <c r="U13" s="24">
        <v>10</v>
      </c>
      <c r="V13" s="24">
        <v>22</v>
      </c>
      <c r="W13" s="24">
        <v>39</v>
      </c>
      <c r="X13" s="24">
        <v>23</v>
      </c>
      <c r="Y13" s="24">
        <v>58</v>
      </c>
      <c r="Z13" s="24">
        <v>18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211</v>
      </c>
      <c r="AP13" s="24">
        <f>SUMIF($C$11:$AN$11,"I.Mad",C13:AN13)</f>
        <v>201</v>
      </c>
      <c r="AQ13" s="24">
        <f>SUM(AO13:AP13)</f>
        <v>412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20</v>
      </c>
      <c r="I14" s="24">
        <v>3</v>
      </c>
      <c r="J14" s="24">
        <v>1</v>
      </c>
      <c r="K14" s="24" t="s">
        <v>68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11</v>
      </c>
      <c r="R14" s="24">
        <v>2</v>
      </c>
      <c r="S14" s="24" t="s">
        <v>33</v>
      </c>
      <c r="T14" s="24" t="s">
        <v>33</v>
      </c>
      <c r="U14" s="24">
        <v>6</v>
      </c>
      <c r="V14" s="24">
        <v>5</v>
      </c>
      <c r="W14" s="24">
        <v>3</v>
      </c>
      <c r="X14" s="24">
        <v>7</v>
      </c>
      <c r="Y14" s="24">
        <v>16</v>
      </c>
      <c r="Z14" s="24">
        <v>1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39</v>
      </c>
      <c r="AP14" s="24">
        <f>SUMIF($C$11:$AN$11,"I.Mad",C14:AN14)</f>
        <v>36</v>
      </c>
      <c r="AQ14" s="24">
        <f>SUM(AO14:AP14)</f>
        <v>75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70.000321836855505</v>
      </c>
      <c r="I15" s="24">
        <v>47.509013205010298</v>
      </c>
      <c r="J15" s="24">
        <v>72.477064125939293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48.663837124670401</v>
      </c>
      <c r="R15" s="24">
        <v>53.787975637655002</v>
      </c>
      <c r="S15" s="24" t="s">
        <v>33</v>
      </c>
      <c r="T15" s="24" t="s">
        <v>33</v>
      </c>
      <c r="U15" s="24">
        <v>40.074950844639197</v>
      </c>
      <c r="V15" s="24">
        <v>43.263279608528499</v>
      </c>
      <c r="W15" s="24">
        <v>55.672626800701501</v>
      </c>
      <c r="X15" s="24">
        <v>73.846052975362198</v>
      </c>
      <c r="Y15" s="24">
        <v>49.081042211000003</v>
      </c>
      <c r="Z15" s="24">
        <v>69.230769234723795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11.5</v>
      </c>
      <c r="I16" s="27">
        <v>12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11.5</v>
      </c>
      <c r="R16" s="27">
        <v>11.5</v>
      </c>
      <c r="S16" s="24" t="s">
        <v>33</v>
      </c>
      <c r="T16" s="24" t="s">
        <v>33</v>
      </c>
      <c r="U16" s="27">
        <v>12</v>
      </c>
      <c r="V16" s="27">
        <v>12</v>
      </c>
      <c r="W16" s="27">
        <v>11.5</v>
      </c>
      <c r="X16" s="27">
        <v>11.5</v>
      </c>
      <c r="Y16" s="27">
        <v>11.5</v>
      </c>
      <c r="Z16" s="27">
        <v>11.5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4">
        <v>2.1286200000000002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2.1286200000000002</v>
      </c>
      <c r="AP30" s="24">
        <f t="shared" si="1"/>
        <v>0</v>
      </c>
      <c r="AQ30" s="33">
        <f t="shared" si="2"/>
        <v>2.1286200000000002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52.05</v>
      </c>
      <c r="H41" s="33">
        <f t="shared" si="3"/>
        <v>2547.585</v>
      </c>
      <c r="I41" s="33">
        <f t="shared" si="3"/>
        <v>8759.8086199999998</v>
      </c>
      <c r="J41" s="33">
        <f t="shared" si="3"/>
        <v>250.26499999999999</v>
      </c>
      <c r="K41" s="33">
        <f t="shared" si="3"/>
        <v>311.86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4378</v>
      </c>
      <c r="R41" s="33">
        <f t="shared" si="3"/>
        <v>1071.8</v>
      </c>
      <c r="S41" s="33">
        <f t="shared" si="3"/>
        <v>0</v>
      </c>
      <c r="T41" s="33">
        <f t="shared" si="3"/>
        <v>0</v>
      </c>
      <c r="U41" s="33">
        <f t="shared" si="3"/>
        <v>630.9</v>
      </c>
      <c r="V41" s="33">
        <f t="shared" si="3"/>
        <v>930.98500000000001</v>
      </c>
      <c r="W41" s="33">
        <f t="shared" si="3"/>
        <v>5304.6350000000002</v>
      </c>
      <c r="X41" s="33">
        <f t="shared" si="3"/>
        <v>850.54</v>
      </c>
      <c r="Y41" s="33">
        <f t="shared" si="3"/>
        <v>6902.1149999999998</v>
      </c>
      <c r="Z41" s="33">
        <f t="shared" si="3"/>
        <v>827.8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26339.368619999997</v>
      </c>
      <c r="AP41" s="33">
        <f>SUM(AP12,AP18,AP24:AP37)</f>
        <v>6478.9749999999995</v>
      </c>
      <c r="AQ41" s="33">
        <f t="shared" si="2"/>
        <v>32818.34362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2023-11-14T18:29:22Z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