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<sst xmlns="http://schemas.openxmlformats.org/spreadsheetml/2006/main" count="402" uniqueCount="68">
  <si>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</si>
  <si>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</si>
  <si>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</si>
  <si>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</si>
  <si>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</si>
  <si>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</si>
  <si>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</si>
  <si>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</si>
  <si>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</si>
  <si>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</si>
  <si>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</si>
  <si>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</si>
  <si>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</si>
  <si>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</si>
  <si>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</si>
  <si>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</si>
  <si>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</si>
  <si>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</si>
  <si>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</si>
  <si>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</si>
  <si>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</si>
  <si>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</si>
  <si>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</si>
  <si>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</si>
  <si>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</si>
  <si>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</si>
  <si>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</si>
  <si>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</si>
  <si>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</si>
  <si>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</si>
  <si>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</si>
  <si>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</si>
  <si>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</si>
  <si>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</si>
  <si>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</si>
  <si>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</si>
  <si>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</si>
  <si>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</si>
  <si>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</si>
  <si>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</si>
  <si>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</si>
  <si>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</si>
  <si>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</si>
  <si>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</si>
  <si>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</si>
  <si>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</si>
  <si>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</si>
  <si>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</si>
  <si>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</si>
  <si>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</si>
  <si>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</si>
  <si>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</si>
  <si>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</si>
  <si>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</si>
  <si>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</si>
  <si>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</si>
  <si>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</si>
  <si>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</si>
  <si>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</si>
  <si>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</si>
  <si>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</si>
  <si>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</si>
  <si>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</si>
  <si>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</si>
  <si>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</si>
  <si>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</si>
  <si>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 xml:space="preserve">        Fecha  : 11/06/20248</t>
  </si>
  <si>
    <t>Callao, 12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</si>
</sst>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Q28" sqref="Q2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66</v>
      </c>
      <c r="AP8" s="59"/>
      <c r="AQ8" s="59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933.47500000000002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984.73500000000001</v>
      </c>
      <c r="AN12" s="24">
        <v>775.93499999999995</v>
      </c>
      <c r="AO12" s="24">
        <f>SUMIF($C$11:$AN$11,"Ind",C12:AN12)</f>
        <v>1918.21</v>
      </c>
      <c r="AP12" s="24">
        <f>SUMIF($C$11:$AN$11,"I.Mad",C12:AN12)</f>
        <v>775.93499999999995</v>
      </c>
      <c r="AQ12" s="24">
        <f>SUM(AO12:AP12)</f>
        <v>2694.145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6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11</v>
      </c>
      <c r="AN13" s="24">
        <v>10</v>
      </c>
      <c r="AO13" s="24">
        <f>SUMIF($C$11:$AN$11,"Ind*",C13:AN13)</f>
        <v>17</v>
      </c>
      <c r="AP13" s="24">
        <f>SUMIF($C$11:$AN$11,"I.Mad",C13:AN13)</f>
        <v>10</v>
      </c>
      <c r="AQ13" s="24">
        <f>SUM(AO13:AP13)</f>
        <v>27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5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4</v>
      </c>
      <c r="AN14" s="24">
        <v>3</v>
      </c>
      <c r="AO14" s="24">
        <f>SUMIF($C$11:$AN$11,"Ind*",C14:AN14)</f>
        <v>9</v>
      </c>
      <c r="AP14" s="24">
        <f>SUMIF($C$11:$AN$11,"I.Mad",C14:AN14)</f>
        <v>3</v>
      </c>
      <c r="AQ14" s="24">
        <f>SUM(AO14:AP14)</f>
        <v>12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2.5549355294727998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89.913511386419401</v>
      </c>
      <c r="AN15" s="24">
        <v>86.994361354830303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>
        <v>13.5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10</v>
      </c>
      <c r="AN16" s="27">
        <v>10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933.47500000000002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984.73500000000001</v>
      </c>
      <c r="AN41" s="32">
        <f>+SUM(AN24:AN40,AN18,AN12)</f>
        <v>775.93499999999995</v>
      </c>
      <c r="AO41" s="32">
        <f>SUM(AO12,AO18,AO24:AO37)</f>
        <v>1918.21</v>
      </c>
      <c r="AP41" s="32">
        <f>SUM(AP12,AP18,AP24:AP37)</f>
        <v>775.93499999999995</v>
      </c>
      <c r="AQ41" s="32">
        <f t="shared" si="2"/>
        <v>2694.145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2024-06-19T13:52:25Z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