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600" windowWidth="15600" windowHeight="7155" tabRatio="540"/>
  </bookViews>
  <sheets>
    <sheet name="reporte" sheetId="5" r:id="rId1"/>
  </sheets>
  <definedNames>
    <definedName name="_xlnm.Print_Area" localSheetId="0">reporte!$A$1:$AQ$44</definedName>
  </definedNames>
  <calcPr calcId="14562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<sst xmlns="http://schemas.openxmlformats.org/spreadsheetml/2006/main" count="369" uniqueCount="68">
  <si>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</si>
  <si>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</si>
  <si>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</si>
  <si>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</si>
  <si>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</si>
  <si>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</si>
  <si>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</si>
  <si>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</si>
  <si>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</si>
  <si>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</si>
  <si>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</si>
  <si>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</si>
  <si>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</si>
  <si>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</si>
  <si>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</si>
  <si>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</si>
  <si>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</si>
  <si>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</si>
  <si>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</si>
  <si>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</si>
  <si>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</si>
  <si>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</si>
  <si>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</si>
  <si>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</si>
  <si>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</si>
  <si>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</si>
  <si>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</si>
  <si>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</si>
  <si>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</si>
  <si>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</si>
  <si>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</si>
  <si>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</si>
  <si>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</si>
  <si>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</si>
  <si>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</si>
  <si>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</si>
  <si>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</si>
  <si>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</si>
  <si>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</si>
  <si>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</si>
  <si>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</si>
  <si>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</si>
  <si>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</si>
  <si>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</si>
  <si>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</si>
  <si>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</si>
  <si>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</si>
  <si>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</si>
  <si>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</si>
  <si>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</si>
  <si>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</si>
  <si>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</si>
  <si>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</si>
  <si>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</si>
  <si>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</si>
  <si>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</si>
  <si>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</si>
  <si>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</si>
  <si>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</si>
  <si>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</si>
  <si>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</si>
  <si>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</si>
  <si>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Callao, 12 de junio del 2017</t>
  </si>
  <si>
    <t xml:space="preserve">        Fecha  : 11/06/2017</t>
  </si>
  <si>
    <t>S/M</t>
  </si>
  <si>
    <t>12.5y14.5</t>
  </si>
  <si>
    <t>12.0y13.5</t>
  </si>
  <si>
    <t>11.5y13.5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</si>
</sst>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8" zoomScale="25" zoomScaleNormal="25" workbookViewId="0">
      <selection activeCell="Y20" sqref="Y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58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63</v>
      </c>
      <c r="AP8" s="122"/>
      <c r="AQ8" s="122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52</v>
      </c>
      <c r="X10" s="118"/>
      <c r="Y10" s="116" t="s">
        <v>46</v>
      </c>
      <c r="Z10" s="115"/>
      <c r="AA10" s="116" t="s">
        <v>38</v>
      </c>
      <c r="AB10" s="115"/>
      <c r="AC10" s="116" t="s">
        <v>13</v>
      </c>
      <c r="AD10" s="115"/>
      <c r="AE10" s="114" t="s">
        <v>54</v>
      </c>
      <c r="AF10" s="115"/>
      <c r="AG10" s="114" t="s">
        <v>47</v>
      </c>
      <c r="AH10" s="115"/>
      <c r="AI10" s="114" t="s">
        <v>48</v>
      </c>
      <c r="AJ10" s="115"/>
      <c r="AK10" s="114" t="s">
        <v>49</v>
      </c>
      <c r="AL10" s="115"/>
      <c r="AM10" s="114" t="s">
        <v>50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1105</v>
      </c>
      <c r="D12" s="51">
        <v>42</v>
      </c>
      <c r="E12" s="51">
        <v>0</v>
      </c>
      <c r="F12" s="51">
        <v>1033</v>
      </c>
      <c r="G12" s="51">
        <v>6115.8099999999986</v>
      </c>
      <c r="H12" s="51">
        <v>5942.5300000000007</v>
      </c>
      <c r="I12" s="51">
        <v>5213.71</v>
      </c>
      <c r="J12" s="51">
        <v>145.08000000000001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315</v>
      </c>
      <c r="R12" s="51">
        <v>0</v>
      </c>
      <c r="S12" s="51">
        <v>0</v>
      </c>
      <c r="T12" s="51">
        <v>0</v>
      </c>
      <c r="U12" s="51">
        <v>350</v>
      </c>
      <c r="V12" s="51">
        <v>675</v>
      </c>
      <c r="W12" s="51">
        <v>340</v>
      </c>
      <c r="X12" s="51">
        <v>0</v>
      </c>
      <c r="Y12" s="51">
        <v>0</v>
      </c>
      <c r="Z12" s="51">
        <v>0</v>
      </c>
      <c r="AA12" s="51">
        <v>1634.6990000000001</v>
      </c>
      <c r="AB12" s="51">
        <v>0</v>
      </c>
      <c r="AC12" s="51">
        <v>4620.0069999999996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19694.225999999999</v>
      </c>
      <c r="AP12" s="52">
        <f>SUMIF($C$11:$AN$11,"I.Mad",C12:AN12)</f>
        <v>7837.6100000000006</v>
      </c>
      <c r="AQ12" s="52">
        <f>SUM(AO12:AP12)</f>
        <v>27531.835999999999</v>
      </c>
      <c r="AS12" s="26"/>
      <c r="AT12" s="60"/>
    </row>
    <row r="13" spans="2:48" ht="50.25" customHeight="1" x14ac:dyDescent="0.55000000000000004">
      <c r="B13" s="81" t="s">
        <v>19</v>
      </c>
      <c r="C13" s="53">
        <v>6</v>
      </c>
      <c r="D13" s="53">
        <v>1</v>
      </c>
      <c r="E13" s="53" t="s">
        <v>20</v>
      </c>
      <c r="F13" s="53">
        <v>43</v>
      </c>
      <c r="G13" s="53">
        <v>50</v>
      </c>
      <c r="H13" s="53">
        <v>150</v>
      </c>
      <c r="I13" s="53">
        <v>54</v>
      </c>
      <c r="J13" s="53">
        <v>4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7</v>
      </c>
      <c r="R13" s="53" t="s">
        <v>20</v>
      </c>
      <c r="S13" s="53" t="s">
        <v>20</v>
      </c>
      <c r="T13" s="53" t="s">
        <v>20</v>
      </c>
      <c r="U13" s="53">
        <v>6</v>
      </c>
      <c r="V13" s="53">
        <v>11</v>
      </c>
      <c r="W13" s="53">
        <v>2</v>
      </c>
      <c r="X13" s="53" t="s">
        <v>20</v>
      </c>
      <c r="Y13" s="53" t="s">
        <v>20</v>
      </c>
      <c r="Z13" s="53" t="s">
        <v>20</v>
      </c>
      <c r="AA13" s="53">
        <v>17</v>
      </c>
      <c r="AB13" s="53" t="s">
        <v>20</v>
      </c>
      <c r="AC13" s="53">
        <v>30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172</v>
      </c>
      <c r="AP13" s="52">
        <f>SUMIF($C$11:$AN$11,"I.Mad",C13:AN13)</f>
        <v>209</v>
      </c>
      <c r="AQ13" s="52">
        <f>SUM(AO13:AP13)</f>
        <v>381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3</v>
      </c>
      <c r="D14" s="53" t="s">
        <v>64</v>
      </c>
      <c r="E14" s="53" t="s">
        <v>20</v>
      </c>
      <c r="F14" s="53">
        <v>3</v>
      </c>
      <c r="G14" s="53">
        <v>4</v>
      </c>
      <c r="H14" s="53">
        <v>9</v>
      </c>
      <c r="I14" s="53">
        <v>12</v>
      </c>
      <c r="J14" s="53" t="s">
        <v>64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5</v>
      </c>
      <c r="R14" s="53" t="s">
        <v>20</v>
      </c>
      <c r="S14" s="53" t="s">
        <v>20</v>
      </c>
      <c r="T14" s="53" t="s">
        <v>20</v>
      </c>
      <c r="U14" s="53">
        <v>3</v>
      </c>
      <c r="V14" s="53">
        <v>4</v>
      </c>
      <c r="W14" s="53">
        <v>2</v>
      </c>
      <c r="X14" s="53" t="s">
        <v>20</v>
      </c>
      <c r="Y14" s="53" t="s">
        <v>20</v>
      </c>
      <c r="Z14" s="53" t="s">
        <v>20</v>
      </c>
      <c r="AA14" s="53">
        <v>7</v>
      </c>
      <c r="AB14" s="53" t="s">
        <v>20</v>
      </c>
      <c r="AC14" s="53">
        <v>11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47</v>
      </c>
      <c r="AP14" s="52">
        <f>SUMIF($C$11:$AN$11,"I.Mad",C14:AN14)</f>
        <v>16</v>
      </c>
      <c r="AQ14" s="52">
        <f>SUM(AO14:AP14)</f>
        <v>63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>
        <v>0</v>
      </c>
      <c r="G15" s="53">
        <v>0.65777849915928099</v>
      </c>
      <c r="H15" s="53">
        <v>10.517908322158007</v>
      </c>
      <c r="I15" s="53">
        <v>0.32884882391504627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2.5984443227421821</v>
      </c>
      <c r="R15" s="53" t="s">
        <v>20</v>
      </c>
      <c r="S15" s="53" t="s">
        <v>20</v>
      </c>
      <c r="T15" s="53" t="s">
        <v>20</v>
      </c>
      <c r="U15" s="53">
        <v>11.626560119101146</v>
      </c>
      <c r="V15" s="53">
        <v>17.973060328858026</v>
      </c>
      <c r="W15" s="53">
        <v>26.19871018696433</v>
      </c>
      <c r="X15" s="53" t="s">
        <v>20</v>
      </c>
      <c r="Y15" s="53" t="s">
        <v>20</v>
      </c>
      <c r="Z15" s="53" t="s">
        <v>20</v>
      </c>
      <c r="AA15" s="53">
        <v>13.976459046738245</v>
      </c>
      <c r="AB15" s="53" t="s">
        <v>20</v>
      </c>
      <c r="AC15" s="53">
        <v>37.650193373273829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 t="s">
        <v>20</v>
      </c>
      <c r="F16" s="58">
        <v>15</v>
      </c>
      <c r="G16" s="58">
        <v>14.5</v>
      </c>
      <c r="H16" s="58" t="s">
        <v>65</v>
      </c>
      <c r="I16" s="58">
        <v>14.5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 t="s">
        <v>20</v>
      </c>
      <c r="T16" s="58" t="s">
        <v>20</v>
      </c>
      <c r="U16" s="58">
        <v>12</v>
      </c>
      <c r="V16" s="58">
        <v>12</v>
      </c>
      <c r="W16" s="58">
        <v>12</v>
      </c>
      <c r="X16" s="58" t="s">
        <v>20</v>
      </c>
      <c r="Y16" s="58" t="s">
        <v>20</v>
      </c>
      <c r="Z16" s="58" t="s">
        <v>20</v>
      </c>
      <c r="AA16" s="58" t="s">
        <v>66</v>
      </c>
      <c r="AB16" s="58" t="s">
        <v>20</v>
      </c>
      <c r="AC16" s="58" t="s">
        <v>67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>
        <v>1.1399999999999999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>
        <v>3.3</v>
      </c>
      <c r="W25" s="71"/>
      <c r="X25" s="71"/>
      <c r="Y25" s="71"/>
      <c r="Z25" s="71"/>
      <c r="AA25" s="71">
        <v>24.734999999999999</v>
      </c>
      <c r="AB25" s="71"/>
      <c r="AC25" s="55">
        <v>9.9930000000000003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35.868000000000002</v>
      </c>
      <c r="AP25" s="52">
        <f t="shared" si="1"/>
        <v>3.3</v>
      </c>
      <c r="AQ25" s="55">
        <f>SUM(AO25:AP25)</f>
        <v>39.167999999999999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>
        <v>0.56599999999999995</v>
      </c>
      <c r="AB30" s="71"/>
      <c r="AC30" s="113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0.56599999999999995</v>
      </c>
      <c r="AP30" s="52">
        <f t="shared" si="1"/>
        <v>0</v>
      </c>
      <c r="AQ30" s="55">
        <f t="shared" si="2"/>
        <v>0.56599999999999995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19730.659999999996</v>
      </c>
      <c r="AP38" s="55">
        <f>SUM(AP12,AP18,AP24:AP37)</f>
        <v>7840.9100000000008</v>
      </c>
      <c r="AQ38" s="55">
        <f>SUM(AO38:AP38)</f>
        <v>27571.569999999996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</v>
      </c>
      <c r="H39" s="57"/>
      <c r="I39" s="57">
        <v>19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62</v>
      </c>
      <c r="AN43" s="3"/>
    </row>
    <row r="44" spans="2:43" ht="45" x14ac:dyDescent="0.6">
      <c r="B44" s="21" t="s">
        <v>55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2017-02-08T19:29:50Z</cp:lastPrinted>
  <dcterms:created xsi:type="dcterms:W3CDTF">2008-10-21T17:58:04Z</dcterms:created>
  <dcterms:modified xsi:type="dcterms:W3CDTF">2017-06-12T18:19:14Z</dcterms:modified>
</cp:coreProperties>
</file>