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<sst xmlns="http://schemas.openxmlformats.org/spreadsheetml/2006/main" count="337" uniqueCount="73">
  <si>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</si>
  <si>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</si>
  <si>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</si>
  <si>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</si>
  <si>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</si>
  <si>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</si>
  <si>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</si>
  <si>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</si>
  <si>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</si>
  <si>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</si>
  <si>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</si>
  <si>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</si>
  <si>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</si>
  <si>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</si>
  <si>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</si>
  <si>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</si>
  <si>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</si>
  <si>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</si>
  <si>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</si>
  <si>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</si>
  <si>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</si>
  <si>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</si>
  <si>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</si>
  <si>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</si>
  <si>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</si>
  <si>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</si>
  <si>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</si>
  <si>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</si>
  <si>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</si>
  <si>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</si>
  <si>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</si>
  <si>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</si>
  <si>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</si>
  <si>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</si>
  <si>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</si>
  <si>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</si>
  <si>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</si>
  <si>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</si>
  <si>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</si>
  <si>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</si>
  <si>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</si>
  <si>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</si>
  <si>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</si>
  <si>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POTA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</si>
  <si>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</si>
  <si>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</si>
  <si>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</si>
  <si>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</si>
  <si>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</si>
  <si>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</si>
  <si>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</si>
  <si>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</si>
  <si>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</si>
  <si>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</si>
  <si>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</si>
  <si>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</si>
  <si>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</si>
  <si>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</si>
  <si>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</si>
  <si>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11/05/2009</t>
  </si>
  <si>
    <t>11.5-14.0</t>
  </si>
  <si>
    <t>10.0-14.0</t>
  </si>
  <si>
    <t>11.0-14.0</t>
  </si>
  <si>
    <t>10.5-14.5</t>
  </si>
  <si>
    <t>11.0-13.5</t>
  </si>
  <si>
    <t>10.5-14.0</t>
  </si>
  <si>
    <t>BONITO</t>
  </si>
  <si>
    <t>BARRILETE</t>
  </si>
  <si>
    <t>S/M</t>
  </si>
  <si>
    <t>Callao, 12 de Mayo 2009</t>
  </si>
  <si>
    <t>11.0-14.5</t>
  </si>
  <si>
    <t xml:space="preserve"> R.M.N°137-2009-PRODUCE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</si>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</sst>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0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B1">
      <selection activeCell="B3" sqref="B2:AN41"/>
    </sheetView>
  </sheetViews>
  <sheetFormatPr defaultColWidth="11.421875" defaultRowHeight="12.75"/>
  <cols>
    <col min="2" max="2" width="20.00390625" style="0" customWidth="1"/>
    <col min="3" max="8" width="8.28125" style="0" customWidth="1"/>
    <col min="9" max="9" width="9.00390625" style="0" customWidth="1"/>
    <col min="10" max="10" width="8.28125" style="0" customWidth="1"/>
    <col min="11" max="17" width="8.57421875" style="0" customWidth="1"/>
    <col min="18" max="18" width="10.00390625" style="0" customWidth="1"/>
    <col min="19" max="21" width="9.8515625" style="0" customWidth="1"/>
    <col min="22" max="22" width="8.57421875" style="0" customWidth="1"/>
    <col min="23" max="23" width="9.7109375" style="0" customWidth="1"/>
    <col min="24" max="24" width="9.421875" style="0" customWidth="1"/>
    <col min="25" max="25" width="9.57421875" style="0" customWidth="1"/>
    <col min="26" max="26" width="8.421875" style="0" customWidth="1"/>
    <col min="27" max="27" width="9.57421875" style="0" customWidth="1"/>
    <col min="28" max="28" width="8.140625" style="0" customWidth="1"/>
    <col min="29" max="29" width="10.28125" style="0" bestFit="1" customWidth="1"/>
    <col min="30" max="37" width="8.14062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72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59</v>
      </c>
      <c r="AM6" s="93"/>
      <c r="AN6" s="94"/>
    </row>
    <row r="7" spans="2:40" ht="18">
      <c r="B7" s="11" t="s">
        <v>4</v>
      </c>
      <c r="C7" s="12" t="s">
        <v>71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6"/>
      <c r="Y8" s="86" t="s">
        <v>17</v>
      </c>
      <c r="Z8" s="96"/>
      <c r="AA8" s="86" t="s">
        <v>18</v>
      </c>
      <c r="AB8" s="96"/>
      <c r="AC8" s="19" t="s">
        <v>19</v>
      </c>
      <c r="AD8" s="89" t="s">
        <v>20</v>
      </c>
      <c r="AE8" s="90"/>
      <c r="AF8" s="89" t="s">
        <v>21</v>
      </c>
      <c r="AG8" s="90"/>
      <c r="AH8" s="89" t="s">
        <v>22</v>
      </c>
      <c r="AI8" s="92"/>
      <c r="AJ8" s="91" t="s">
        <v>23</v>
      </c>
      <c r="AK8" s="88"/>
      <c r="AL8" s="97" t="s">
        <v>24</v>
      </c>
      <c r="AM8" s="98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2230</v>
      </c>
      <c r="E10" s="30">
        <v>0</v>
      </c>
      <c r="F10" s="30">
        <v>0</v>
      </c>
      <c r="G10" s="30">
        <v>35</v>
      </c>
      <c r="H10" s="30">
        <v>0</v>
      </c>
      <c r="I10" s="30">
        <v>174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4095</v>
      </c>
      <c r="P10" s="30">
        <v>0</v>
      </c>
      <c r="Q10" s="30">
        <v>8755</v>
      </c>
      <c r="R10" s="30">
        <v>450</v>
      </c>
      <c r="S10" s="30">
        <v>4600</v>
      </c>
      <c r="T10" s="30">
        <v>720</v>
      </c>
      <c r="U10" s="30">
        <v>2375</v>
      </c>
      <c r="V10" s="30">
        <v>0</v>
      </c>
      <c r="W10" s="30">
        <v>9850</v>
      </c>
      <c r="X10" s="30">
        <v>110</v>
      </c>
      <c r="Y10" s="30">
        <v>8686</v>
      </c>
      <c r="Z10" s="30">
        <v>0</v>
      </c>
      <c r="AA10" s="30">
        <v>2631</v>
      </c>
      <c r="AB10" s="30">
        <v>0</v>
      </c>
      <c r="AC10" s="30">
        <v>10820</v>
      </c>
      <c r="AD10" s="30">
        <v>242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52263</v>
      </c>
      <c r="AM10" s="30">
        <f>SUMIF($C$9:$AK$9,"I.Mad",C10:AK10)</f>
        <v>3510</v>
      </c>
      <c r="AN10" s="30">
        <f>SUM(AL10:AM10)</f>
        <v>55773</v>
      </c>
    </row>
    <row r="11" spans="2:40" ht="20.25">
      <c r="B11" s="31" t="s">
        <v>29</v>
      </c>
      <c r="C11" s="32" t="s">
        <v>30</v>
      </c>
      <c r="D11" s="32">
        <v>79</v>
      </c>
      <c r="E11" s="32" t="s">
        <v>30</v>
      </c>
      <c r="F11" s="32" t="s">
        <v>30</v>
      </c>
      <c r="G11" s="32">
        <v>1</v>
      </c>
      <c r="H11" s="32" t="s">
        <v>30</v>
      </c>
      <c r="I11" s="32">
        <v>1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>
        <v>15</v>
      </c>
      <c r="P11" s="32" t="s">
        <v>30</v>
      </c>
      <c r="Q11" s="32">
        <v>30</v>
      </c>
      <c r="R11" s="32">
        <v>5</v>
      </c>
      <c r="S11" s="32">
        <v>19</v>
      </c>
      <c r="T11" s="32">
        <v>9</v>
      </c>
      <c r="U11" s="32">
        <v>16</v>
      </c>
      <c r="V11" s="32" t="s">
        <v>30</v>
      </c>
      <c r="W11" s="32">
        <v>42</v>
      </c>
      <c r="X11" s="32">
        <v>2</v>
      </c>
      <c r="Y11" s="32">
        <v>35</v>
      </c>
      <c r="Z11" s="32" t="s">
        <v>30</v>
      </c>
      <c r="AA11" s="32">
        <v>8</v>
      </c>
      <c r="AB11" s="32" t="s">
        <v>30</v>
      </c>
      <c r="AC11" s="32">
        <v>32</v>
      </c>
      <c r="AD11" s="32">
        <v>5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204</v>
      </c>
      <c r="AM11" s="30">
        <f>SUMIF($C$9:$AK$9,"I.Mad",C11:AK11)</f>
        <v>95</v>
      </c>
      <c r="AN11" s="30">
        <f>SUM(AL11:AM11)</f>
        <v>299</v>
      </c>
    </row>
    <row r="12" spans="2:40" ht="20.25">
      <c r="B12" s="31" t="s">
        <v>31</v>
      </c>
      <c r="C12" s="32" t="s">
        <v>30</v>
      </c>
      <c r="D12" s="32">
        <v>23</v>
      </c>
      <c r="E12" s="32" t="s">
        <v>30</v>
      </c>
      <c r="F12" s="32" t="s">
        <v>30</v>
      </c>
      <c r="G12" s="30" t="s">
        <v>68</v>
      </c>
      <c r="H12" s="32" t="s">
        <v>30</v>
      </c>
      <c r="I12" s="32">
        <v>1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>
        <v>5</v>
      </c>
      <c r="P12" s="32" t="s">
        <v>30</v>
      </c>
      <c r="Q12" s="32">
        <v>9</v>
      </c>
      <c r="R12" s="32">
        <v>1</v>
      </c>
      <c r="S12" s="32">
        <v>7</v>
      </c>
      <c r="T12" s="32">
        <v>3</v>
      </c>
      <c r="U12" s="32">
        <v>5</v>
      </c>
      <c r="V12" s="32" t="s">
        <v>30</v>
      </c>
      <c r="W12" s="32">
        <v>11</v>
      </c>
      <c r="X12" s="30" t="s">
        <v>68</v>
      </c>
      <c r="Y12" s="32">
        <v>10</v>
      </c>
      <c r="Z12" s="32" t="s">
        <v>30</v>
      </c>
      <c r="AA12" s="32">
        <v>4</v>
      </c>
      <c r="AB12" s="32" t="s">
        <v>30</v>
      </c>
      <c r="AC12" s="32">
        <v>10</v>
      </c>
      <c r="AD12" s="32">
        <v>4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66</v>
      </c>
      <c r="AM12" s="30">
        <f>SUMIF($C$9:$AK$9,"I.Mad",C12:AK12)</f>
        <v>27</v>
      </c>
      <c r="AN12" s="30">
        <f>SUM(AL12:AM12)</f>
        <v>93</v>
      </c>
    </row>
    <row r="13" spans="2:40" ht="20.25">
      <c r="B13" s="31" t="s">
        <v>32</v>
      </c>
      <c r="C13" s="32" t="s">
        <v>30</v>
      </c>
      <c r="D13" s="32">
        <v>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>
        <v>42.10526315789473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>
        <v>9</v>
      </c>
      <c r="P13" s="32" t="s">
        <v>30</v>
      </c>
      <c r="Q13" s="32">
        <v>6</v>
      </c>
      <c r="R13" s="32">
        <v>50</v>
      </c>
      <c r="S13" s="32">
        <v>20</v>
      </c>
      <c r="T13" s="32">
        <v>15</v>
      </c>
      <c r="U13" s="32">
        <v>40</v>
      </c>
      <c r="V13" s="32" t="s">
        <v>30</v>
      </c>
      <c r="W13" s="32">
        <v>18</v>
      </c>
      <c r="X13" s="32" t="s">
        <v>30</v>
      </c>
      <c r="Y13" s="32">
        <v>15</v>
      </c>
      <c r="Z13" s="32" t="s">
        <v>30</v>
      </c>
      <c r="AA13" s="32">
        <v>11</v>
      </c>
      <c r="AB13" s="32" t="s">
        <v>30</v>
      </c>
      <c r="AC13" s="32">
        <v>3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>
        <v>14.5</v>
      </c>
      <c r="E14" s="62" t="s">
        <v>30</v>
      </c>
      <c r="F14" s="62" t="s">
        <v>30</v>
      </c>
      <c r="G14" s="62" t="s">
        <v>30</v>
      </c>
      <c r="H14" s="62" t="s">
        <v>30</v>
      </c>
      <c r="I14" s="81" t="s">
        <v>65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>
        <v>14</v>
      </c>
      <c r="P14" s="62" t="s">
        <v>30</v>
      </c>
      <c r="Q14" s="62">
        <v>14</v>
      </c>
      <c r="R14" s="81" t="s">
        <v>61</v>
      </c>
      <c r="S14" s="81" t="s">
        <v>62</v>
      </c>
      <c r="T14" s="81" t="s">
        <v>62</v>
      </c>
      <c r="U14" s="81" t="s">
        <v>63</v>
      </c>
      <c r="V14" s="62" t="s">
        <v>30</v>
      </c>
      <c r="W14" s="81" t="s">
        <v>64</v>
      </c>
      <c r="X14" s="62" t="s">
        <v>30</v>
      </c>
      <c r="Y14" s="81" t="s">
        <v>62</v>
      </c>
      <c r="Z14" s="62" t="s">
        <v>30</v>
      </c>
      <c r="AA14" s="81" t="s">
        <v>60</v>
      </c>
      <c r="AB14" s="62" t="s">
        <v>30</v>
      </c>
      <c r="AC14" s="81" t="s">
        <v>70</v>
      </c>
      <c r="AD14" s="62">
        <v>14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58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379.6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>
        <v>321.46</v>
      </c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701.06</v>
      </c>
      <c r="AM23" s="30">
        <f t="shared" si="1"/>
        <v>0</v>
      </c>
      <c r="AN23" s="30">
        <f t="shared" si="2"/>
        <v>701.06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>
        <v>6.43</v>
      </c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6.43</v>
      </c>
      <c r="AM25" s="30">
        <f t="shared" si="1"/>
        <v>0</v>
      </c>
      <c r="AN25" s="30">
        <f t="shared" si="2"/>
        <v>6.43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67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>
        <v>2.68</v>
      </c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2.68</v>
      </c>
      <c r="AM27" s="30">
        <f t="shared" si="1"/>
        <v>0</v>
      </c>
      <c r="AN27" s="30">
        <f t="shared" si="2"/>
        <v>2.68</v>
      </c>
    </row>
    <row r="28" spans="2:40" ht="20.25">
      <c r="B28" s="60" t="s">
        <v>44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2.76</v>
      </c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2.76</v>
      </c>
      <c r="AM28" s="30">
        <f t="shared" si="1"/>
        <v>0</v>
      </c>
      <c r="AN28" s="30">
        <f t="shared" si="2"/>
        <v>2.76</v>
      </c>
    </row>
    <row r="29" spans="2:40" ht="20.25">
      <c r="B29" s="31" t="s">
        <v>45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47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48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49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52</v>
      </c>
      <c r="C36" s="30">
        <f aca="true" t="shared" si="3" ref="C36:AK36">+SUM(C10,C16,C22:C35)</f>
        <v>0</v>
      </c>
      <c r="D36" s="30">
        <f t="shared" si="3"/>
        <v>2230</v>
      </c>
      <c r="E36" s="30">
        <f t="shared" si="3"/>
        <v>0</v>
      </c>
      <c r="F36" s="30">
        <f t="shared" si="3"/>
        <v>0</v>
      </c>
      <c r="G36" s="30">
        <f t="shared" si="3"/>
        <v>35</v>
      </c>
      <c r="H36" s="30">
        <f t="shared" si="3"/>
        <v>0</v>
      </c>
      <c r="I36" s="30">
        <f t="shared" si="3"/>
        <v>553.6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4095</v>
      </c>
      <c r="P36" s="30">
        <f t="shared" si="3"/>
        <v>0</v>
      </c>
      <c r="Q36" s="30">
        <f t="shared" si="3"/>
        <v>8755</v>
      </c>
      <c r="R36" s="30">
        <f t="shared" si="3"/>
        <v>450</v>
      </c>
      <c r="S36" s="30">
        <f t="shared" si="3"/>
        <v>4600</v>
      </c>
      <c r="T36" s="30">
        <f t="shared" si="3"/>
        <v>720</v>
      </c>
      <c r="U36" s="30">
        <f t="shared" si="3"/>
        <v>2375</v>
      </c>
      <c r="V36" s="30">
        <f t="shared" si="3"/>
        <v>0</v>
      </c>
      <c r="W36" s="30">
        <f t="shared" si="3"/>
        <v>9850</v>
      </c>
      <c r="X36" s="30">
        <f t="shared" si="3"/>
        <v>110</v>
      </c>
      <c r="Y36" s="30">
        <f t="shared" si="3"/>
        <v>9019.33</v>
      </c>
      <c r="Z36" s="30">
        <f t="shared" si="3"/>
        <v>0</v>
      </c>
      <c r="AA36" s="30">
        <f t="shared" si="3"/>
        <v>2631</v>
      </c>
      <c r="AB36" s="30">
        <f t="shared" si="3"/>
        <v>0</v>
      </c>
      <c r="AC36" s="30">
        <f t="shared" si="3"/>
        <v>10820</v>
      </c>
      <c r="AD36" s="30">
        <f t="shared" si="3"/>
        <v>242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52975.93</v>
      </c>
      <c r="AM36" s="30">
        <f t="shared" si="1"/>
        <v>3510</v>
      </c>
      <c r="AN36" s="30">
        <f t="shared" si="2"/>
        <v>56485.93</v>
      </c>
    </row>
    <row r="37" spans="2:40" ht="22.5" customHeight="1">
      <c r="B37" s="29" t="s">
        <v>53</v>
      </c>
      <c r="C37" s="65"/>
      <c r="D37" s="65"/>
      <c r="E37" s="65"/>
      <c r="F37" s="65"/>
      <c r="G37" s="65">
        <v>18.4</v>
      </c>
      <c r="H37" s="65"/>
      <c r="I37" s="65">
        <v>19.1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14.9</v>
      </c>
      <c r="AK37" s="67"/>
      <c r="AL37" s="68"/>
      <c r="AM37" s="68"/>
      <c r="AN37" s="69"/>
    </row>
    <row r="38" spans="2:40" ht="15.75">
      <c r="B38" s="70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57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2" t="s">
        <v>69</v>
      </c>
      <c r="AK41" s="82"/>
      <c r="AL41" s="82"/>
      <c r="AM41" s="82"/>
      <c r="AN41" s="82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2009-05-12T18:19:41Z</cp:lastPrinted>
  <dcterms:created xsi:type="dcterms:W3CDTF">2008-10-21T17:58:04Z</dcterms:created>
  <dcterms:modified xsi:type="dcterms:W3CDTF">2009-05-12T20:53:53Z</dcterms:modified>
  <cp:category/>
  <cp:version/>
  <cp:contentType/>
  <cp:contentStatus/>
</cp:coreProperties>
</file>