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<sst xmlns="http://schemas.openxmlformats.org/spreadsheetml/2006/main" count="406" uniqueCount="69">
  <si>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</si>
  <si>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</si>
  <si>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</si>
  <si>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</si>
  <si>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</si>
  <si>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</si>
  <si>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</si>
  <si>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</si>
  <si>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</si>
  <si>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</si>
  <si>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</si>
  <si>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</si>
  <si>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</si>
  <si>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</si>
  <si>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</si>
  <si>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</si>
  <si>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</si>
  <si>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</si>
  <si>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</si>
  <si>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</si>
  <si>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</si>
  <si>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</si>
  <si>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</si>
  <si>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</si>
  <si>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</si>
  <si>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</si>
  <si>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</si>
  <si>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</si>
  <si>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</si>
  <si>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</si>
  <si>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</si>
  <si>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</si>
  <si>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</si>
  <si>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</si>
  <si>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</si>
  <si>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</si>
  <si>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</si>
  <si>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</si>
  <si>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</si>
  <si>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</si>
  <si>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</si>
  <si>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</si>
  <si>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</si>
  <si>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</si>
  <si>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</si>
  <si>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</si>
  <si>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</si>
  <si>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</si>
  <si>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</si>
  <si>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</si>
  <si>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</si>
  <si>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</si>
  <si>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</si>
  <si>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</si>
  <si>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</si>
  <si>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</si>
  <si>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</si>
  <si>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</si>
  <si>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</si>
  <si>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</si>
  <si>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</si>
  <si>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</si>
  <si>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</si>
  <si>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</si>
  <si>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</si>
  <si>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</si>
  <si>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>Callao, 12 de abrl del 2021</t>
  </si>
  <si>
    <t xml:space="preserve">        Fecha  : 11/04/2021</t>
  </si>
  <si>
    <t>10.0 - 12.5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</si>
</sst>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AB1" zoomScale="23" zoomScaleNormal="23" workbookViewId="0">
      <selection activeCell="AU17" sqref="AU1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844.61500000000001</v>
      </c>
      <c r="AL12" s="23">
        <v>0</v>
      </c>
      <c r="AM12" s="23">
        <v>751.15499999999997</v>
      </c>
      <c r="AN12" s="23">
        <v>101.895</v>
      </c>
      <c r="AO12" s="23">
        <f>SUMIF($C$11:$AN$11,"Ind",C12:AN12)</f>
        <v>1595.77</v>
      </c>
      <c r="AP12" s="23">
        <f>SUMIF($C$11:$AN$11,"I.Mad",C12:AN12)</f>
        <v>101.895</v>
      </c>
      <c r="AQ12" s="23">
        <f>SUM(AO12:AP12)</f>
        <v>1697.665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6</v>
      </c>
      <c r="AL13" s="23" t="s">
        <v>31</v>
      </c>
      <c r="AM13" s="23">
        <v>13</v>
      </c>
      <c r="AN13" s="23">
        <v>4</v>
      </c>
      <c r="AO13" s="23">
        <f>SUMIF($C$11:$AN$11,"Ind*",C13:AN13)</f>
        <v>19</v>
      </c>
      <c r="AP13" s="23">
        <f>SUMIF($C$11:$AN$11,"I.Mad",C13:AN13)</f>
        <v>4</v>
      </c>
      <c r="AQ13" s="23">
        <f>SUM(AO13:AP13)</f>
        <v>23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2</v>
      </c>
      <c r="AL14" s="23" t="s">
        <v>31</v>
      </c>
      <c r="AM14" s="23">
        <v>3</v>
      </c>
      <c r="AN14" s="23">
        <v>2</v>
      </c>
      <c r="AO14" s="23">
        <f>SUMIF($C$11:$AN$11,"Ind*",C14:AN14)</f>
        <v>5</v>
      </c>
      <c r="AP14" s="23">
        <f>SUMIF($C$11:$AN$11,"I.Mad",C14:AN14)</f>
        <v>2</v>
      </c>
      <c r="AQ14" s="23">
        <f>SUM(AO14:AP14)</f>
        <v>7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20.803014968439314</v>
      </c>
      <c r="AL15" s="23" t="s">
        <v>31</v>
      </c>
      <c r="AM15" s="23">
        <v>31.912841372793654</v>
      </c>
      <c r="AN15" s="23">
        <v>51.254741051439424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12</v>
      </c>
      <c r="AL16" s="29" t="s">
        <v>31</v>
      </c>
      <c r="AM16" s="29">
        <v>12.5</v>
      </c>
      <c r="AN16" s="29" t="s">
        <v>68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844.61500000000001</v>
      </c>
      <c r="AL41" s="35">
        <f t="shared" si="3"/>
        <v>0</v>
      </c>
      <c r="AM41" s="35">
        <f t="shared" si="3"/>
        <v>751.15499999999997</v>
      </c>
      <c r="AN41" s="35">
        <f t="shared" si="3"/>
        <v>101.895</v>
      </c>
      <c r="AO41" s="35">
        <f>SUM(AO12,AO18,AO24:AO37)</f>
        <v>1595.77</v>
      </c>
      <c r="AP41" s="35">
        <f>SUM(AP12,AP18,AP24:AP37)</f>
        <v>101.895</v>
      </c>
      <c r="AQ41" s="35">
        <f t="shared" si="2"/>
        <v>1697.665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16.899999999999999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2021-04-12T17:40:00Z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