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316" windowHeight="648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<sst xmlns="http://schemas.openxmlformats.org/spreadsheetml/2006/main" count="363" uniqueCount="70">
  <si>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</si>
  <si>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</si>
  <si>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</si>
  <si>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</si>
  <si>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</si>
  <si>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</si>
  <si>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</si>
  <si>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</si>
  <si>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</si>
  <si>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</si>
  <si>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</si>
  <si>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</si>
  <si>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</si>
  <si>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</si>
  <si>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</si>
  <si>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</si>
  <si>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</si>
  <si>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</si>
  <si>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</si>
  <si>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</si>
  <si>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</si>
  <si>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</si>
  <si>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</si>
  <si>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</si>
  <si>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</si>
  <si>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</si>
  <si>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</si>
  <si>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</si>
  <si>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</si>
  <si>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</si>
  <si>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</si>
  <si>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</si>
  <si>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</si>
  <si>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</si>
  <si>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</si>
  <si>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</si>
  <si>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</si>
  <si>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</si>
  <si>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</si>
  <si>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</si>
  <si>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</si>
  <si>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</si>
  <si>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</si>
  <si>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</si>
  <si>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</si>
  <si>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</si>
  <si>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</si>
  <si>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</si>
  <si>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</si>
  <si>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</si>
  <si>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</si>
  <si>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</si>
  <si>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</si>
  <si>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</si>
  <si>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</si>
  <si>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</si>
  <si>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</si>
  <si>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</si>
  <si>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</si>
  <si>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</si>
  <si>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</si>
  <si>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</si>
  <si>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</si>
  <si>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</si>
  <si>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</si>
  <si>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</si>
  <si>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</si>
  <si>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 xml:space="preserve">        Fecha  : 11/04/2018</t>
  </si>
  <si>
    <t>Callao, 12 de abril del 2018</t>
  </si>
  <si>
    <t>9.5y12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</si>
</sst>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25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43" fillId="0" borderId="2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V20" sqref="V20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2.4" x14ac:dyDescent="0.55000000000000004">
      <c r="B2" s="114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66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44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37</v>
      </c>
      <c r="G12" s="51">
        <v>10729.119156535942</v>
      </c>
      <c r="H12" s="51">
        <v>1197.8900000000001</v>
      </c>
      <c r="I12" s="51">
        <v>7927.34</v>
      </c>
      <c r="J12" s="51">
        <v>3271.14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4465</v>
      </c>
      <c r="R12" s="51">
        <v>0</v>
      </c>
      <c r="S12" s="51">
        <v>1400</v>
      </c>
      <c r="T12" s="51">
        <v>295</v>
      </c>
      <c r="U12" s="51">
        <v>0</v>
      </c>
      <c r="V12" s="51">
        <v>350</v>
      </c>
      <c r="W12" s="51">
        <v>1370</v>
      </c>
      <c r="X12" s="51">
        <v>0</v>
      </c>
      <c r="Y12" s="51">
        <v>5509.0250370000003</v>
      </c>
      <c r="Z12" s="51">
        <v>6.7994440000000003</v>
      </c>
      <c r="AA12" s="51">
        <v>3090</v>
      </c>
      <c r="AB12" s="51">
        <v>0</v>
      </c>
      <c r="AC12" s="51">
        <v>2720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37210.484193535944</v>
      </c>
      <c r="AP12" s="52">
        <f>SUMIF($C$11:$AN$11,"I.Mad",C12:AN12)</f>
        <v>5157.829444</v>
      </c>
      <c r="AQ12" s="52">
        <f>SUM(AO12:AP12)</f>
        <v>42368.313637535946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</v>
      </c>
      <c r="G13" s="53">
        <v>42</v>
      </c>
      <c r="H13" s="53">
        <v>20</v>
      </c>
      <c r="I13" s="53">
        <v>30</v>
      </c>
      <c r="J13" s="53">
        <v>51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20</v>
      </c>
      <c r="R13" s="53" t="s">
        <v>20</v>
      </c>
      <c r="S13" s="53">
        <v>12</v>
      </c>
      <c r="T13" s="53">
        <v>3</v>
      </c>
      <c r="U13" s="53" t="s">
        <v>20</v>
      </c>
      <c r="V13" s="53">
        <v>10</v>
      </c>
      <c r="W13" s="53">
        <v>11</v>
      </c>
      <c r="X13" s="53" t="s">
        <v>20</v>
      </c>
      <c r="Y13" s="53">
        <v>42</v>
      </c>
      <c r="Z13" s="53">
        <v>1</v>
      </c>
      <c r="AA13" s="53">
        <v>6</v>
      </c>
      <c r="AB13" s="53" t="s">
        <v>20</v>
      </c>
      <c r="AC13" s="53">
        <v>14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177</v>
      </c>
      <c r="AP13" s="52">
        <f>SUMIF($C$11:$AN$11,"I.Mad",C13:AN13)</f>
        <v>88</v>
      </c>
      <c r="AQ13" s="52">
        <f>SUM(AO13:AP13)</f>
        <v>265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>
        <v>3</v>
      </c>
      <c r="G14" s="53">
        <v>15</v>
      </c>
      <c r="H14" s="53">
        <v>4</v>
      </c>
      <c r="I14" s="53">
        <v>9</v>
      </c>
      <c r="J14" s="53">
        <v>8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7</v>
      </c>
      <c r="R14" s="53" t="s">
        <v>20</v>
      </c>
      <c r="S14" s="53">
        <v>6</v>
      </c>
      <c r="T14" s="53">
        <v>1</v>
      </c>
      <c r="U14" s="53" t="s">
        <v>20</v>
      </c>
      <c r="V14" s="53">
        <v>4</v>
      </c>
      <c r="W14" s="53">
        <v>5</v>
      </c>
      <c r="X14" s="53" t="s">
        <v>20</v>
      </c>
      <c r="Y14" s="53">
        <v>10</v>
      </c>
      <c r="Z14" s="53">
        <v>1</v>
      </c>
      <c r="AA14" s="53">
        <v>6</v>
      </c>
      <c r="AB14" s="53" t="s">
        <v>20</v>
      </c>
      <c r="AC14" s="53">
        <v>4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62</v>
      </c>
      <c r="AP14" s="52">
        <f>SUMIF($C$11:$AN$11,"I.Mad",C14:AN14)</f>
        <v>21</v>
      </c>
      <c r="AQ14" s="52">
        <f>SUM(AO14:AP14)</f>
        <v>83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>
        <v>2.187324944136753</v>
      </c>
      <c r="G15" s="53">
        <v>7.5049463095389921</v>
      </c>
      <c r="H15" s="53">
        <v>11.673276043446867</v>
      </c>
      <c r="I15" s="53">
        <v>7.107047140681666</v>
      </c>
      <c r="J15" s="53">
        <v>14.231537553039464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86.086154136079756</v>
      </c>
      <c r="R15" s="53" t="s">
        <v>20</v>
      </c>
      <c r="S15" s="53">
        <v>37.637186033609645</v>
      </c>
      <c r="T15" s="53">
        <v>72.58064516129032</v>
      </c>
      <c r="U15" s="53" t="s">
        <v>20</v>
      </c>
      <c r="V15" s="53">
        <v>88.287082147920088</v>
      </c>
      <c r="W15" s="53">
        <v>37.615452330697401</v>
      </c>
      <c r="X15" s="53" t="s">
        <v>20</v>
      </c>
      <c r="Y15" s="53">
        <v>62.156010000000002</v>
      </c>
      <c r="Z15" s="53">
        <v>92.1875</v>
      </c>
      <c r="AA15" s="53">
        <v>32.068083655590812</v>
      </c>
      <c r="AB15" s="53" t="s">
        <v>20</v>
      </c>
      <c r="AC15" s="53">
        <v>36.09939351201205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</v>
      </c>
      <c r="G16" s="58">
        <v>13.5</v>
      </c>
      <c r="H16" s="58">
        <v>13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9</v>
      </c>
      <c r="R16" s="58" t="s">
        <v>20</v>
      </c>
      <c r="S16" s="58">
        <v>13.5</v>
      </c>
      <c r="T16" s="58">
        <v>9</v>
      </c>
      <c r="U16" s="58" t="s">
        <v>20</v>
      </c>
      <c r="V16" s="58">
        <v>9.5</v>
      </c>
      <c r="W16" s="58">
        <v>12.5</v>
      </c>
      <c r="X16" s="58" t="s">
        <v>20</v>
      </c>
      <c r="Y16" s="58" t="s">
        <v>69</v>
      </c>
      <c r="Z16" s="58">
        <v>10</v>
      </c>
      <c r="AA16" s="58">
        <v>12</v>
      </c>
      <c r="AB16" s="58" t="s">
        <v>20</v>
      </c>
      <c r="AC16" s="58">
        <v>12.5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55">
        <v>42.174962999999998</v>
      </c>
      <c r="Z30" s="71">
        <v>3.0555560000000002</v>
      </c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42.174962999999998</v>
      </c>
      <c r="AP30" s="52">
        <f t="shared" si="1"/>
        <v>3.0555560000000002</v>
      </c>
      <c r="AQ30" s="55">
        <f t="shared" si="2"/>
        <v>45.230519000000001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37</v>
      </c>
      <c r="G41" s="55">
        <f t="shared" si="8"/>
        <v>10729.119156535942</v>
      </c>
      <c r="H41" s="55">
        <f t="shared" si="8"/>
        <v>1197.8900000000001</v>
      </c>
      <c r="I41" s="55">
        <f t="shared" si="8"/>
        <v>7927.34</v>
      </c>
      <c r="J41" s="55">
        <f t="shared" si="8"/>
        <v>3271.14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4465</v>
      </c>
      <c r="R41" s="55">
        <f t="shared" si="8"/>
        <v>0</v>
      </c>
      <c r="S41" s="55">
        <f>+SUM(S24:S40,S18,S12)</f>
        <v>1400</v>
      </c>
      <c r="T41" s="55">
        <f t="shared" si="8"/>
        <v>295</v>
      </c>
      <c r="U41" s="55">
        <f>+SUM(U24:U40,U18,U12)</f>
        <v>0</v>
      </c>
      <c r="V41" s="55">
        <f t="shared" si="8"/>
        <v>350</v>
      </c>
      <c r="W41" s="55">
        <f t="shared" si="8"/>
        <v>1370</v>
      </c>
      <c r="X41" s="55">
        <f t="shared" si="8"/>
        <v>0</v>
      </c>
      <c r="Y41" s="55">
        <f t="shared" si="8"/>
        <v>5551.2000000000007</v>
      </c>
      <c r="Z41" s="55">
        <f t="shared" si="8"/>
        <v>9.8550000000000004</v>
      </c>
      <c r="AA41" s="55">
        <f t="shared" si="8"/>
        <v>3090</v>
      </c>
      <c r="AB41" s="55">
        <f t="shared" si="8"/>
        <v>0</v>
      </c>
      <c r="AC41" s="55">
        <f t="shared" si="8"/>
        <v>2720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37252.659156535941</v>
      </c>
      <c r="AP41" s="55">
        <f>SUM(AP12,AP18,AP24:AP37)</f>
        <v>5160.8850000000002</v>
      </c>
      <c r="AQ41" s="55">
        <f>SUM(AO41:AP41)</f>
        <v>42413.544156535943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17.899999999999999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61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64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2018-04-12T19:27:50Z</dcterms:modified>
</cp:coreProperties>
</file>