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556E67B0-1906-423B-81DE-D951DB130C97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<sst xmlns="http://schemas.openxmlformats.org/spreadsheetml/2006/main" count="385" uniqueCount="69">
  <si>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</si>
  <si>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</si>
  <si>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</si>
  <si>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</si>
  <si>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</si>
  <si>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</si>
  <si>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</si>
  <si>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</si>
  <si>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</si>
  <si>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</si>
  <si>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</si>
  <si>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</si>
  <si>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</si>
  <si>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</si>
  <si>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</si>
  <si>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</si>
  <si>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</si>
  <si>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</si>
  <si>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</si>
  <si>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</si>
  <si>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</si>
  <si>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</si>
  <si>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</si>
  <si>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</si>
  <si>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</si>
  <si>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</si>
  <si>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</si>
  <si>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</si>
  <si>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</si>
  <si>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</si>
  <si>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</si>
  <si>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</si>
  <si>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</si>
  <si>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</si>
  <si>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</si>
  <si>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</si>
  <si>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</si>
  <si>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</si>
  <si>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</si>
  <si>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</si>
  <si>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</si>
  <si>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</si>
  <si>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</si>
  <si>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</si>
  <si>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</si>
  <si>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</si>
  <si>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</si>
  <si>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</si>
  <si>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</si>
  <si>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</si>
  <si>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</si>
  <si>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</si>
  <si>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</si>
  <si>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</si>
  <si>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</si>
  <si>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</si>
  <si>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</si>
  <si>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</si>
  <si>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</si>
  <si>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</si>
  <si>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</si>
  <si>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</si>
  <si>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</si>
  <si>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</si>
  <si>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</si>
  <si>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</si>
  <si>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Callao, 11 de enero del 2022</t>
  </si>
  <si>
    <t xml:space="preserve">        Fecha  : 11/01/2023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</si>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</sst>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L45" sqref="L4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3716.8350000000009</v>
      </c>
      <c r="H12" s="25">
        <v>552.57999999999993</v>
      </c>
      <c r="I12" s="25">
        <v>1411.24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1424.5350000000001</v>
      </c>
      <c r="Z12" s="25">
        <v>89.185000000000002</v>
      </c>
      <c r="AA12" s="25">
        <v>626.35147362346902</v>
      </c>
      <c r="AB12" s="25">
        <v>175.099628</v>
      </c>
      <c r="AC12" s="25">
        <v>630.97261309837984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7809.9340867218498</v>
      </c>
      <c r="AP12" s="25">
        <f>SUMIF($C$11:$AN$11,"I.Mad",C12:AN12)</f>
        <v>816.86462799999981</v>
      </c>
      <c r="AQ12" s="25">
        <f>SUM(AO12:AP12)</f>
        <v>8626.79871472185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33</v>
      </c>
      <c r="H13" s="25">
        <v>9</v>
      </c>
      <c r="I13" s="25">
        <v>8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>
        <v>28</v>
      </c>
      <c r="Z13" s="25">
        <v>1</v>
      </c>
      <c r="AA13" s="25">
        <v>13</v>
      </c>
      <c r="AB13" s="25">
        <v>3</v>
      </c>
      <c r="AC13" s="25">
        <v>12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94</v>
      </c>
      <c r="AP13" s="25">
        <f>SUMIF($C$11:$AN$11,"I.Mad",C13:AN13)</f>
        <v>13</v>
      </c>
      <c r="AQ13" s="25">
        <f>SUM(AO13:AP13)</f>
        <v>107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9</v>
      </c>
      <c r="H14" s="25">
        <v>1</v>
      </c>
      <c r="I14" s="25">
        <v>4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>
        <v>3</v>
      </c>
      <c r="Z14" s="25" t="s">
        <v>68</v>
      </c>
      <c r="AA14" s="25">
        <v>3</v>
      </c>
      <c r="AB14" s="25">
        <v>1</v>
      </c>
      <c r="AC14" s="25">
        <v>4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23</v>
      </c>
      <c r="AP14" s="25">
        <f>SUMIF($C$11:$AN$11,"I.Mad",C14:AN14)</f>
        <v>2</v>
      </c>
      <c r="AQ14" s="25">
        <f>SUM(AO14:AP14)</f>
        <v>25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35.511655031209308</v>
      </c>
      <c r="H15" s="25">
        <v>31.944444444444446</v>
      </c>
      <c r="I15" s="25">
        <v>23.252223189121413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>
        <v>6.3174075740726616</v>
      </c>
      <c r="Z15" s="25" t="s">
        <v>33</v>
      </c>
      <c r="AA15" s="25">
        <v>40.155033074518649</v>
      </c>
      <c r="AB15" s="25">
        <v>36.180904522613055</v>
      </c>
      <c r="AC15" s="25">
        <v>50.558599312906793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</v>
      </c>
      <c r="H16" s="30">
        <v>12</v>
      </c>
      <c r="I16" s="30">
        <v>12.5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>
        <v>12.5</v>
      </c>
      <c r="Z16" s="30" t="s">
        <v>33</v>
      </c>
      <c r="AA16" s="30">
        <v>12</v>
      </c>
      <c r="AB16" s="30">
        <v>12</v>
      </c>
      <c r="AC16" s="30">
        <v>11.5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1.0737867440947757</v>
      </c>
      <c r="AB30" s="39">
        <v>0.210372</v>
      </c>
      <c r="AC30" s="36">
        <v>6.75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7.8237867440947753</v>
      </c>
      <c r="AP30" s="25">
        <f t="shared" si="1"/>
        <v>0.210372</v>
      </c>
      <c r="AQ30" s="36">
        <f t="shared" si="2"/>
        <v>8.0341587440947748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9">
        <v>0.10473963243621172</v>
      </c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0.10473963243621172</v>
      </c>
      <c r="AP39" s="25">
        <f t="shared" si="1"/>
        <v>0</v>
      </c>
      <c r="AQ39" s="36">
        <f t="shared" si="2"/>
        <v>0.10473963243621172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3716.8350000000009</v>
      </c>
      <c r="H41" s="36">
        <f t="shared" si="3"/>
        <v>552.57999999999993</v>
      </c>
      <c r="I41" s="36">
        <f t="shared" si="3"/>
        <v>1411.24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1424.5350000000001</v>
      </c>
      <c r="Z41" s="36">
        <f t="shared" si="3"/>
        <v>89.185000000000002</v>
      </c>
      <c r="AA41" s="36">
        <f t="shared" si="3"/>
        <v>627.53</v>
      </c>
      <c r="AB41" s="36">
        <f t="shared" si="3"/>
        <v>175.31</v>
      </c>
      <c r="AC41" s="36">
        <f t="shared" si="3"/>
        <v>637.72261309837984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7817.7578734659446</v>
      </c>
      <c r="AP41" s="36">
        <f>SUM(AP12,AP18,AP24:AP37)</f>
        <v>817.07499999999982</v>
      </c>
      <c r="AQ41" s="36">
        <f t="shared" si="2"/>
        <v>8634.8328734659444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15.5</v>
      </c>
      <c r="H42" s="30"/>
      <c r="I42" s="30">
        <v>19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2023-01-15T13:15:46Z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