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2" i="1" l="1"/>
  <c r="AQ26" i="1"/>
  <c r="AQ13" i="1"/>
  <c r="AQ14" i="1"/>
  <c r="AQ19" i="1"/>
  <c r="AQ33" i="1"/>
  <c r="AQ30" i="1"/>
  <c r="AQ34" i="1"/>
  <c r="AQ38" i="1"/>
  <c r="AQ18" i="1"/>
  <c r="AQ28" i="1"/>
  <c r="AQ39" i="1"/>
  <c r="AO41" i="1"/>
  <c r="AP41" i="1"/>
  <c r="AQ12" i="1"/>
  <c r="AQ41" i="1" l="1"/>
</calcChain>
</file>

<file path=xl/sharedStrings.xml><?xml version="1.0" encoding="utf-8"?>
<sst xmlns="http://schemas.openxmlformats.org/spreadsheetml/2006/main" count="378" uniqueCount="73">
  <si>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</si>
  <si>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</si>
  <si>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</si>
  <si>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</si>
  <si>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</si>
  <si>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</si>
  <si>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</si>
  <si>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</si>
  <si>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</si>
  <si>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</si>
  <si>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</si>
  <si>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</si>
  <si>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</si>
  <si>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</si>
  <si>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</si>
  <si>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</si>
  <si>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</si>
  <si>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</si>
  <si>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</si>
  <si>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</si>
  <si>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</si>
  <si>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</si>
  <si>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</si>
  <si>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</si>
  <si>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</si>
  <si>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</si>
  <si>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</si>
  <si>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</si>
  <si>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</si>
  <si>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</si>
  <si>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</si>
  <si>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</si>
  <si>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</si>
  <si>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</si>
  <si>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</si>
  <si>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</si>
  <si>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</si>
  <si>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</si>
  <si>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</si>
  <si>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</si>
  <si>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</si>
  <si>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</si>
  <si>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</si>
  <si>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</si>
  <si>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</si>
  <si>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</si>
  <si>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</si>
  <si>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</si>
  <si>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</si>
  <si>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</si>
  <si>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</si>
  <si>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</si>
  <si>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</si>
  <si>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</si>
  <si>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</si>
  <si>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</si>
  <si>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</si>
  <si>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</si>
  <si>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</si>
  <si>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</si>
  <si>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</si>
  <si>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</si>
  <si>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</si>
  <si>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</si>
  <si>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</si>
  <si>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</si>
  <si>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</si>
  <si>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Callao, 11 de diciembre del 2019</t>
  </si>
  <si>
    <t xml:space="preserve">        Fecha  : 10/12/2019</t>
  </si>
  <si>
    <t>S/M</t>
  </si>
  <si>
    <t>8.5 y 13.5</t>
  </si>
  <si>
    <t>10.0-14.5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</si>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</sst>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5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/>
    <xf numFmtId="0" fontId="12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K1" zoomScale="23" zoomScaleNormal="23" workbookViewId="0">
      <selection activeCell="U42" sqref="U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4.4257812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68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35" t="s">
        <v>32</v>
      </c>
      <c r="AG11" s="34" t="s">
        <v>31</v>
      </c>
      <c r="AH11" s="35" t="s">
        <v>32</v>
      </c>
      <c r="AI11" s="34" t="s">
        <v>31</v>
      </c>
      <c r="AJ11" s="35" t="s">
        <v>32</v>
      </c>
      <c r="AK11" s="35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15.54</v>
      </c>
      <c r="H12" s="38">
        <v>49.629999999999995</v>
      </c>
      <c r="I12" s="38">
        <v>378.66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3622.5680000000002</v>
      </c>
      <c r="R12" s="38">
        <v>640</v>
      </c>
      <c r="S12" s="38">
        <v>3455</v>
      </c>
      <c r="T12" s="38">
        <v>610</v>
      </c>
      <c r="U12" s="38">
        <v>910</v>
      </c>
      <c r="V12" s="38">
        <v>1102</v>
      </c>
      <c r="W12" s="38">
        <v>3170</v>
      </c>
      <c r="X12" s="38">
        <v>220</v>
      </c>
      <c r="Y12" s="38">
        <v>2082.6349999999998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13634.403</v>
      </c>
      <c r="AP12" s="38">
        <f>SUMIF($C$11:$AN$11,"I.Mad",C12:AN12)</f>
        <v>2621.63</v>
      </c>
      <c r="AQ12" s="38">
        <f>SUM(AO12:AP12)</f>
        <v>16256.032999999999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1</v>
      </c>
      <c r="H13" s="38">
        <v>6</v>
      </c>
      <c r="I13" s="38">
        <v>4</v>
      </c>
      <c r="J13" s="38" t="s">
        <v>35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30</v>
      </c>
      <c r="R13" s="38">
        <v>10</v>
      </c>
      <c r="S13" s="38">
        <v>24</v>
      </c>
      <c r="T13" s="38">
        <v>9</v>
      </c>
      <c r="U13" s="38">
        <v>9</v>
      </c>
      <c r="V13" s="38">
        <v>18</v>
      </c>
      <c r="W13" s="38">
        <v>23</v>
      </c>
      <c r="X13" s="38">
        <v>3</v>
      </c>
      <c r="Y13" s="38">
        <v>6</v>
      </c>
      <c r="Z13" s="38" t="s">
        <v>35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97</v>
      </c>
      <c r="AP13" s="38">
        <f>SUMIF($C$11:$AN$11,"I.Mad",C13:AN13)</f>
        <v>46</v>
      </c>
      <c r="AQ13" s="38">
        <f>SUM(AO13:AP13)</f>
        <v>143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 t="s">
        <v>69</v>
      </c>
      <c r="H14" s="38">
        <v>6</v>
      </c>
      <c r="I14" s="38">
        <v>3</v>
      </c>
      <c r="J14" s="38" t="s">
        <v>35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10</v>
      </c>
      <c r="R14" s="38">
        <v>1</v>
      </c>
      <c r="S14" s="38">
        <v>5</v>
      </c>
      <c r="T14" s="38">
        <v>3</v>
      </c>
      <c r="U14" s="38" t="s">
        <v>72</v>
      </c>
      <c r="V14" s="38">
        <v>8</v>
      </c>
      <c r="W14" s="38">
        <v>7</v>
      </c>
      <c r="X14" s="38">
        <v>2</v>
      </c>
      <c r="Y14" s="38">
        <v>2</v>
      </c>
      <c r="Z14" s="38" t="s">
        <v>35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27</v>
      </c>
      <c r="AP14" s="38">
        <f>SUMIF($C$11:$AN$11,"I.Mad",C14:AN14)</f>
        <v>20</v>
      </c>
      <c r="AQ14" s="38">
        <f>SUM(AO14:AP14)</f>
        <v>47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 t="s">
        <v>35</v>
      </c>
      <c r="H15" s="38">
        <v>36.328493562073533</v>
      </c>
      <c r="I15" s="38">
        <v>44.104212729191062</v>
      </c>
      <c r="J15" s="38" t="s">
        <v>35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</v>
      </c>
      <c r="R15" s="38">
        <v>0</v>
      </c>
      <c r="S15" s="38">
        <v>0</v>
      </c>
      <c r="T15" s="38">
        <v>0</v>
      </c>
      <c r="U15" s="38" t="s">
        <v>35</v>
      </c>
      <c r="V15" s="38">
        <v>0</v>
      </c>
      <c r="W15" s="38">
        <v>0</v>
      </c>
      <c r="X15" s="38">
        <v>0</v>
      </c>
      <c r="Y15" s="38">
        <v>0</v>
      </c>
      <c r="Z15" s="38" t="s">
        <v>35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 t="s">
        <v>35</v>
      </c>
      <c r="H16" s="44" t="s">
        <v>70</v>
      </c>
      <c r="I16" s="44" t="s">
        <v>71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14.5</v>
      </c>
      <c r="R16" s="44">
        <v>15</v>
      </c>
      <c r="S16" s="44">
        <v>14.5</v>
      </c>
      <c r="T16" s="44">
        <v>14.5</v>
      </c>
      <c r="U16" s="44" t="s">
        <v>35</v>
      </c>
      <c r="V16" s="44">
        <v>14.5</v>
      </c>
      <c r="W16" s="44">
        <v>14.5</v>
      </c>
      <c r="X16" s="44">
        <v>14.5</v>
      </c>
      <c r="Y16" s="44">
        <v>14</v>
      </c>
      <c r="Z16" s="44" t="s">
        <v>35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15.54</v>
      </c>
      <c r="H41" s="51">
        <f t="shared" si="3"/>
        <v>49.629999999999995</v>
      </c>
      <c r="I41" s="51">
        <f t="shared" si="3"/>
        <v>378.66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3622.5680000000002</v>
      </c>
      <c r="R41" s="51">
        <f t="shared" si="3"/>
        <v>640</v>
      </c>
      <c r="S41" s="51">
        <f t="shared" si="3"/>
        <v>3455</v>
      </c>
      <c r="T41" s="51">
        <f t="shared" si="3"/>
        <v>610</v>
      </c>
      <c r="U41" s="51">
        <f t="shared" si="3"/>
        <v>910</v>
      </c>
      <c r="V41" s="51">
        <f t="shared" si="3"/>
        <v>1102</v>
      </c>
      <c r="W41" s="51">
        <f t="shared" si="3"/>
        <v>3170</v>
      </c>
      <c r="X41" s="51">
        <f t="shared" si="3"/>
        <v>220</v>
      </c>
      <c r="Y41" s="51">
        <f t="shared" si="3"/>
        <v>2082.6349999999998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13634.403</v>
      </c>
      <c r="AP41" s="51">
        <f>SUM(AP12,AP18,AP24:AP37)</f>
        <v>2621.63</v>
      </c>
      <c r="AQ41" s="51">
        <f t="shared" si="2"/>
        <v>16256.032999999999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19.100000000000001</v>
      </c>
      <c r="H42" s="44"/>
      <c r="I42" s="59">
        <v>21.7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18.2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/>
      <c r="P46"/>
      <c r="Q46"/>
      <c r="R46"/>
      <c r="S4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/>
      <c r="P47"/>
      <c r="Q47"/>
      <c r="R47"/>
      <c r="S47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5"/>
      <c r="AI47" s="75"/>
      <c r="AJ47" s="75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214</cp:revision>
  <cp:lastPrinted>2018-11-19T17:24:41Z</cp:lastPrinted>
  <dcterms:created xsi:type="dcterms:W3CDTF">2008-10-21T17:58:04Z</dcterms:created>
  <dcterms:modified xsi:type="dcterms:W3CDTF">2019-12-11T19:07:18Z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