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13128" windowHeight="8736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<sst xmlns="http://schemas.openxmlformats.org/spreadsheetml/2006/main" count="364" uniqueCount="69">
  <si>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</si>
  <si>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</si>
  <si>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</si>
  <si>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</si>
  <si>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</si>
  <si>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</si>
  <si>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</si>
  <si>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</si>
  <si>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</si>
  <si>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</si>
  <si>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</si>
  <si>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</si>
  <si>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</si>
  <si>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</si>
  <si>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</si>
  <si>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</si>
  <si>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</si>
  <si>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</si>
  <si>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</si>
  <si>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</si>
  <si>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</si>
  <si>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</si>
  <si>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</si>
  <si>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</si>
  <si>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</si>
  <si>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</si>
  <si>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</si>
  <si>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</si>
  <si>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</si>
  <si>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</si>
  <si>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</si>
  <si>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</si>
  <si>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</si>
  <si>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</si>
  <si>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</si>
  <si>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</si>
  <si>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</si>
  <si>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</si>
  <si>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</si>
  <si>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</si>
  <si>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</si>
  <si>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</si>
  <si>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</si>
  <si>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</si>
  <si>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</si>
  <si>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</si>
  <si>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</si>
  <si>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</si>
  <si>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</si>
  <si>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</si>
  <si>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</si>
  <si>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</si>
  <si>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</si>
  <si>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</si>
  <si>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</si>
  <si>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</si>
  <si>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</si>
  <si>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</si>
  <si>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</si>
  <si>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</si>
  <si>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</si>
  <si>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</si>
  <si>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</si>
  <si>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</si>
  <si>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</si>
  <si>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PYROSOMA</t>
  </si>
  <si>
    <t xml:space="preserve">        Fecha  : 10/12/2018</t>
  </si>
  <si>
    <t>Callao, 11 de diciembre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</si>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</sst>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J1" zoomScale="25" zoomScaleNormal="25" workbookViewId="0">
      <selection activeCell="AE28" sqref="AE28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33.8867187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42</v>
      </c>
    </row>
    <row r="2" spans="2:48" ht="30" x14ac:dyDescent="0.5">
      <c r="B2" s="9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39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36</v>
      </c>
      <c r="AN6" s="118"/>
      <c r="AO6" s="118"/>
      <c r="AP6" s="118"/>
      <c r="AQ6" s="118"/>
    </row>
    <row r="7" spans="2:48" s="9" customFormat="1" ht="26.2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4.6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23" t="s">
        <v>63</v>
      </c>
      <c r="F10" s="124"/>
      <c r="G10" s="126" t="s">
        <v>5</v>
      </c>
      <c r="H10" s="127"/>
      <c r="I10" s="125" t="s">
        <v>44</v>
      </c>
      <c r="J10" s="125"/>
      <c r="K10" s="125" t="s">
        <v>6</v>
      </c>
      <c r="L10" s="125"/>
      <c r="M10" s="115" t="s">
        <v>7</v>
      </c>
      <c r="N10" s="128"/>
      <c r="O10" s="115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51</v>
      </c>
      <c r="X10" s="127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13</v>
      </c>
      <c r="AP10" s="121"/>
      <c r="AQ10" s="87" t="s">
        <v>14</v>
      </c>
      <c r="AT10" s="89"/>
    </row>
    <row r="11" spans="2:48" s="44" customFormat="1" ht="36" customHeight="1" x14ac:dyDescent="0.7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7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929.82499999999993</v>
      </c>
      <c r="H12" s="51">
        <v>3361.085</v>
      </c>
      <c r="I12" s="51">
        <v>14901.14</v>
      </c>
      <c r="J12" s="51">
        <v>2405.2399999999998</v>
      </c>
      <c r="K12" s="51">
        <v>817.36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3320</v>
      </c>
      <c r="R12" s="51">
        <v>0</v>
      </c>
      <c r="S12" s="51">
        <v>2390</v>
      </c>
      <c r="T12" s="51">
        <v>55</v>
      </c>
      <c r="U12" s="51">
        <v>560</v>
      </c>
      <c r="V12" s="51">
        <v>85</v>
      </c>
      <c r="W12" s="51">
        <v>3851.3</v>
      </c>
      <c r="X12" s="51">
        <v>0</v>
      </c>
      <c r="Y12" s="51">
        <v>1927.4301</v>
      </c>
      <c r="Z12" s="51">
        <v>618.6807</v>
      </c>
      <c r="AA12" s="51">
        <v>0</v>
      </c>
      <c r="AB12" s="51">
        <v>0</v>
      </c>
      <c r="AC12" s="51">
        <v>308.26900000000001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29005.324100000002</v>
      </c>
      <c r="AP12" s="52">
        <f>SUMIF($C$11:$AN$11,"I.Mad",C12:AN12)</f>
        <v>6525.0056999999997</v>
      </c>
      <c r="AQ12" s="52">
        <f>SUM(AO12:AP12)</f>
        <v>35530.3298</v>
      </c>
      <c r="AS12" s="26"/>
      <c r="AT12" s="60"/>
    </row>
    <row r="13" spans="2:48" ht="50.25" customHeight="1" x14ac:dyDescent="0.7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11</v>
      </c>
      <c r="H13" s="53">
        <v>71</v>
      </c>
      <c r="I13" s="53">
        <v>66</v>
      </c>
      <c r="J13" s="53">
        <v>42</v>
      </c>
      <c r="K13" s="53">
        <v>4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16</v>
      </c>
      <c r="R13" s="53" t="s">
        <v>19</v>
      </c>
      <c r="S13" s="53">
        <v>7</v>
      </c>
      <c r="T13" s="53">
        <v>2</v>
      </c>
      <c r="U13" s="53">
        <v>4</v>
      </c>
      <c r="V13" s="53">
        <v>3</v>
      </c>
      <c r="W13" s="53">
        <v>28</v>
      </c>
      <c r="X13" s="53" t="s">
        <v>19</v>
      </c>
      <c r="Y13" s="53">
        <v>31</v>
      </c>
      <c r="Z13" s="53">
        <v>9</v>
      </c>
      <c r="AA13" s="53" t="s">
        <v>19</v>
      </c>
      <c r="AB13" s="53" t="s">
        <v>19</v>
      </c>
      <c r="AC13" s="53">
        <v>5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172</v>
      </c>
      <c r="AP13" s="52">
        <f>SUMIF($C$11:$AN$11,"I.Mad",C13:AN13)</f>
        <v>127</v>
      </c>
      <c r="AQ13" s="52">
        <f>SUM(AO13:AP13)</f>
        <v>299</v>
      </c>
      <c r="AT13" s="19"/>
      <c r="AU13" s="19"/>
      <c r="AV13" s="19"/>
    </row>
    <row r="14" spans="2:48" ht="50.25" customHeight="1" x14ac:dyDescent="0.7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7</v>
      </c>
      <c r="H14" s="53">
        <v>22</v>
      </c>
      <c r="I14" s="53">
        <v>26</v>
      </c>
      <c r="J14" s="53">
        <v>2</v>
      </c>
      <c r="K14" s="53" t="s">
        <v>68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6</v>
      </c>
      <c r="R14" s="53" t="s">
        <v>19</v>
      </c>
      <c r="S14" s="53">
        <v>4</v>
      </c>
      <c r="T14" s="53">
        <v>1</v>
      </c>
      <c r="U14" s="53">
        <v>2</v>
      </c>
      <c r="V14" s="53">
        <v>2</v>
      </c>
      <c r="W14" s="53">
        <v>8</v>
      </c>
      <c r="X14" s="53" t="s">
        <v>19</v>
      </c>
      <c r="Y14" s="53">
        <v>10</v>
      </c>
      <c r="Z14" s="53">
        <v>2</v>
      </c>
      <c r="AA14" s="53" t="s">
        <v>19</v>
      </c>
      <c r="AB14" s="53" t="s">
        <v>19</v>
      </c>
      <c r="AC14" s="53">
        <v>3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66</v>
      </c>
      <c r="AP14" s="52">
        <f>SUMIF($C$11:$AN$11,"I.Mad",C14:AN14)</f>
        <v>29</v>
      </c>
      <c r="AQ14" s="52">
        <f>SUM(AO14:AP14)</f>
        <v>95</v>
      </c>
      <c r="AT14" s="19"/>
      <c r="AU14" s="19"/>
      <c r="AV14" s="19"/>
    </row>
    <row r="15" spans="2:48" ht="50.25" customHeight="1" x14ac:dyDescent="0.7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</v>
      </c>
      <c r="H15" s="53">
        <v>0</v>
      </c>
      <c r="I15" s="53">
        <v>0</v>
      </c>
      <c r="J15" s="53">
        <v>0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0.15984904316991283</v>
      </c>
      <c r="R15" s="53" t="s">
        <v>19</v>
      </c>
      <c r="S15" s="53">
        <v>1.9855327056891912</v>
      </c>
      <c r="T15" s="53">
        <v>4.3902439024390247</v>
      </c>
      <c r="U15" s="53">
        <v>2.0147737961771472</v>
      </c>
      <c r="V15" s="53">
        <v>0</v>
      </c>
      <c r="W15" s="53">
        <v>1.1902751812190941</v>
      </c>
      <c r="X15" s="53" t="s">
        <v>19</v>
      </c>
      <c r="Y15" s="53">
        <v>3.4825200000000001</v>
      </c>
      <c r="Z15" s="53">
        <v>5.0182890000000002</v>
      </c>
      <c r="AA15" s="53" t="s">
        <v>19</v>
      </c>
      <c r="AB15" s="53" t="s">
        <v>19</v>
      </c>
      <c r="AC15" s="53">
        <v>14.103380877673821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7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</v>
      </c>
      <c r="H16" s="58">
        <v>14.5</v>
      </c>
      <c r="I16" s="58">
        <v>14.5</v>
      </c>
      <c r="J16" s="58">
        <v>14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15</v>
      </c>
      <c r="R16" s="58" t="s">
        <v>19</v>
      </c>
      <c r="S16" s="58">
        <v>14.5</v>
      </c>
      <c r="T16" s="58">
        <v>13</v>
      </c>
      <c r="U16" s="58">
        <v>13</v>
      </c>
      <c r="V16" s="58">
        <v>14.5</v>
      </c>
      <c r="W16" s="58">
        <v>13</v>
      </c>
      <c r="X16" s="58" t="s">
        <v>19</v>
      </c>
      <c r="Y16" s="58">
        <v>13</v>
      </c>
      <c r="Z16" s="58">
        <v>13</v>
      </c>
      <c r="AA16" s="58" t="s">
        <v>19</v>
      </c>
      <c r="AB16" s="58" t="s">
        <v>19</v>
      </c>
      <c r="AC16" s="58">
        <v>13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5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>
        <v>8.6999999999999993</v>
      </c>
      <c r="X30" s="71"/>
      <c r="Y30" s="55">
        <v>8.6049019999999992</v>
      </c>
      <c r="Z30" s="55">
        <v>1.164317</v>
      </c>
      <c r="AA30" s="55"/>
      <c r="AB30" s="71"/>
      <c r="AC30" s="55">
        <v>1.7310000000000001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19.035902</v>
      </c>
      <c r="AP30" s="52">
        <f t="shared" si="1"/>
        <v>1.164317</v>
      </c>
      <c r="AQ30" s="55">
        <f t="shared" si="2"/>
        <v>20.200219000000001</v>
      </c>
      <c r="AT30" s="19"/>
      <c r="AU30" s="19"/>
      <c r="AV30" s="19"/>
    </row>
    <row r="31" spans="2:48" ht="50.25" customHeight="1" x14ac:dyDescent="0.7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65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929.82499999999993</v>
      </c>
      <c r="H41" s="55">
        <f t="shared" si="8"/>
        <v>3361.085</v>
      </c>
      <c r="I41" s="55">
        <f t="shared" si="8"/>
        <v>14901.14</v>
      </c>
      <c r="J41" s="55">
        <f t="shared" si="8"/>
        <v>2405.2399999999998</v>
      </c>
      <c r="K41" s="55">
        <f t="shared" si="8"/>
        <v>817.36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3320</v>
      </c>
      <c r="R41" s="55">
        <f t="shared" si="8"/>
        <v>0</v>
      </c>
      <c r="S41" s="55">
        <f t="shared" si="8"/>
        <v>2390</v>
      </c>
      <c r="T41" s="55">
        <f t="shared" si="8"/>
        <v>55</v>
      </c>
      <c r="U41" s="55">
        <f t="shared" si="8"/>
        <v>560</v>
      </c>
      <c r="V41" s="55">
        <f t="shared" si="8"/>
        <v>85</v>
      </c>
      <c r="W41" s="55">
        <f t="shared" si="8"/>
        <v>3860</v>
      </c>
      <c r="X41" s="55">
        <f t="shared" si="8"/>
        <v>0</v>
      </c>
      <c r="Y41" s="55">
        <f t="shared" si="8"/>
        <v>1936.0350020000001</v>
      </c>
      <c r="Z41" s="55">
        <f t="shared" si="8"/>
        <v>619.84501699999998</v>
      </c>
      <c r="AA41" s="55">
        <f t="shared" si="8"/>
        <v>0</v>
      </c>
      <c r="AB41" s="55">
        <f t="shared" si="8"/>
        <v>0</v>
      </c>
      <c r="AC41" s="55">
        <f t="shared" si="8"/>
        <v>310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29024.360002000001</v>
      </c>
      <c r="AP41" s="55">
        <f>SUM(AP12,AP18,AP24:AP37)</f>
        <v>6526.1700169999995</v>
      </c>
      <c r="AQ41" s="55">
        <f>SUM(AO41:AP41)</f>
        <v>35550.530018999998</v>
      </c>
    </row>
    <row r="42" spans="2:43" ht="50.25" customHeight="1" x14ac:dyDescent="0.7">
      <c r="B42" s="80" t="s">
        <v>38</v>
      </c>
      <c r="C42" s="24"/>
      <c r="D42" s="24"/>
      <c r="E42" s="24"/>
      <c r="F42" s="57"/>
      <c r="G42" s="57">
        <v>20.3</v>
      </c>
      <c r="H42" s="57"/>
      <c r="I42" s="57">
        <v>21.8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16.5</v>
      </c>
      <c r="AN42" s="57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2018-12-11T17:16:12Z</dcterms:modified>
</cp:coreProperties>
</file>