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<sst xmlns="http://schemas.openxmlformats.org/spreadsheetml/2006/main" count="354" uniqueCount="69">
  <si>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</si>
  <si>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</si>
  <si>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</si>
  <si>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</si>
  <si>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</si>
  <si>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</si>
  <si>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</si>
  <si>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</si>
  <si>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</si>
  <si>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</si>
  <si>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</si>
  <si>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</si>
  <si>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</si>
  <si>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</si>
  <si>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</si>
  <si>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</si>
  <si>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</si>
  <si>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</si>
  <si>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</si>
  <si>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</si>
  <si>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</si>
  <si>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</si>
  <si>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</si>
  <si>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</si>
  <si>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</si>
  <si>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</si>
  <si>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</si>
  <si>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</si>
  <si>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</si>
  <si>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</si>
  <si>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</si>
  <si>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</si>
  <si>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</si>
  <si>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</si>
  <si>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</si>
  <si>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</si>
  <si>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</si>
  <si>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</si>
  <si>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</si>
  <si>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</si>
  <si>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</si>
  <si>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</si>
  <si>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</si>
  <si>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</si>
  <si>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</si>
  <si>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</si>
  <si>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</si>
  <si>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</si>
  <si>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</si>
  <si>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</si>
  <si>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</si>
  <si>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</si>
  <si>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</si>
  <si>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</si>
  <si>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</si>
  <si>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</si>
  <si>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</si>
  <si>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</si>
  <si>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</si>
  <si>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</si>
  <si>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</si>
  <si>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</si>
  <si>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,R.M.N°369-2015 PRODUCE,R.M.N°401-2015 PRODUCE,R.M.N°402-2015 PRODUCE</t>
  </si>
  <si>
    <t xml:space="preserve">        Fecha  : 10/12/2015</t>
  </si>
  <si>
    <t>Callao, 11 de diciembre del 2015</t>
  </si>
  <si>
    <t>11.5 y 14.0</t>
  </si>
  <si>
    <t>11.0 y 13.0</t>
  </si>
  <si>
    <t>10.5 y 13.0</t>
  </si>
  <si>
    <t>10.5 y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</si>
</sst>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167" fontId="13" fillId="0" borderId="1" xfId="0" quotePrefix="1" applyNumberFormat="1" applyFont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10" zoomScale="28" zoomScaleNormal="28" workbookViewId="0">
      <selection activeCell="K26" sqref="K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40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13" t="s">
        <v>6</v>
      </c>
      <c r="H10" s="114"/>
      <c r="I10" s="122" t="s">
        <v>50</v>
      </c>
      <c r="J10" s="122"/>
      <c r="K10" s="122" t="s">
        <v>7</v>
      </c>
      <c r="L10" s="122"/>
      <c r="M10" s="124" t="s">
        <v>8</v>
      </c>
      <c r="N10" s="125"/>
      <c r="O10" s="113" t="s">
        <v>9</v>
      </c>
      <c r="P10" s="123"/>
      <c r="Q10" s="113" t="s">
        <v>10</v>
      </c>
      <c r="R10" s="114"/>
      <c r="S10" s="113" t="s">
        <v>11</v>
      </c>
      <c r="T10" s="114"/>
      <c r="U10" s="113" t="s">
        <v>12</v>
      </c>
      <c r="V10" s="114"/>
      <c r="W10" s="113" t="s">
        <v>61</v>
      </c>
      <c r="X10" s="114"/>
      <c r="Y10" s="113" t="s">
        <v>53</v>
      </c>
      <c r="Z10" s="114"/>
      <c r="AA10" s="113" t="s">
        <v>41</v>
      </c>
      <c r="AB10" s="114"/>
      <c r="AC10" s="113" t="s">
        <v>13</v>
      </c>
      <c r="AD10" s="114"/>
      <c r="AE10" s="121" t="s">
        <v>54</v>
      </c>
      <c r="AF10" s="114"/>
      <c r="AG10" s="121" t="s">
        <v>55</v>
      </c>
      <c r="AH10" s="114"/>
      <c r="AI10" s="121" t="s">
        <v>56</v>
      </c>
      <c r="AJ10" s="114"/>
      <c r="AK10" s="121" t="s">
        <v>57</v>
      </c>
      <c r="AL10" s="114"/>
      <c r="AM10" s="121" t="s">
        <v>58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1010</v>
      </c>
      <c r="J12" s="53">
        <v>3193</v>
      </c>
      <c r="K12" s="53">
        <v>89</v>
      </c>
      <c r="L12" s="53">
        <v>79</v>
      </c>
      <c r="M12" s="53">
        <v>0</v>
      </c>
      <c r="N12" s="53">
        <v>0</v>
      </c>
      <c r="O12" s="53">
        <v>0</v>
      </c>
      <c r="P12" s="53">
        <v>0</v>
      </c>
      <c r="Q12" s="53">
        <v>2890</v>
      </c>
      <c r="R12" s="53">
        <v>90</v>
      </c>
      <c r="S12" s="53">
        <v>2640</v>
      </c>
      <c r="T12" s="53">
        <v>120</v>
      </c>
      <c r="U12" s="53">
        <v>560</v>
      </c>
      <c r="V12" s="53">
        <v>365</v>
      </c>
      <c r="W12" s="53">
        <v>5430</v>
      </c>
      <c r="X12" s="53">
        <v>0</v>
      </c>
      <c r="Y12" s="53">
        <v>2353.355</v>
      </c>
      <c r="Z12" s="53">
        <v>0</v>
      </c>
      <c r="AA12" s="53">
        <v>2680</v>
      </c>
      <c r="AB12" s="53">
        <v>0</v>
      </c>
      <c r="AC12" s="53">
        <v>8220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25872.355</v>
      </c>
      <c r="AP12" s="54">
        <f>SUMIF($C$11:$AN$11,"I.Mad",C12:AN12)</f>
        <v>3847</v>
      </c>
      <c r="AQ12" s="54">
        <f>SUM(AO12:AP12)</f>
        <v>29719.355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17</v>
      </c>
      <c r="J13" s="55">
        <v>126</v>
      </c>
      <c r="K13" s="55">
        <v>2</v>
      </c>
      <c r="L13" s="55">
        <v>2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31</v>
      </c>
      <c r="R13" s="55">
        <v>3</v>
      </c>
      <c r="S13" s="55">
        <v>27</v>
      </c>
      <c r="T13" s="55">
        <v>4</v>
      </c>
      <c r="U13" s="55">
        <v>3</v>
      </c>
      <c r="V13" s="55">
        <v>9</v>
      </c>
      <c r="W13" s="55">
        <v>19</v>
      </c>
      <c r="X13" s="55" t="s">
        <v>20</v>
      </c>
      <c r="Y13" s="55">
        <v>11</v>
      </c>
      <c r="Z13" s="55" t="s">
        <v>20</v>
      </c>
      <c r="AA13" s="55">
        <v>18</v>
      </c>
      <c r="AB13" s="55" t="s">
        <v>20</v>
      </c>
      <c r="AC13" s="55">
        <v>52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180</v>
      </c>
      <c r="AP13" s="54">
        <f t="shared" ref="AP13:AP14" si="1">SUMIF($C$11:$AN$11,"I.Mad",C13:AN13)</f>
        <v>144</v>
      </c>
      <c r="AQ13" s="54">
        <f>SUM(AO13:AP13)</f>
        <v>324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1</v>
      </c>
      <c r="J14" s="55">
        <v>24</v>
      </c>
      <c r="K14" s="55">
        <v>2</v>
      </c>
      <c r="L14" s="55">
        <v>1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9</v>
      </c>
      <c r="R14" s="55">
        <v>1</v>
      </c>
      <c r="S14" s="55">
        <v>9</v>
      </c>
      <c r="T14" s="55">
        <v>2</v>
      </c>
      <c r="U14" s="55">
        <v>2</v>
      </c>
      <c r="V14" s="55">
        <v>4</v>
      </c>
      <c r="W14" s="55">
        <v>9</v>
      </c>
      <c r="X14" s="55" t="s">
        <v>20</v>
      </c>
      <c r="Y14" s="55">
        <v>4</v>
      </c>
      <c r="Z14" s="55" t="s">
        <v>20</v>
      </c>
      <c r="AA14" s="55">
        <v>8</v>
      </c>
      <c r="AB14" s="55" t="s">
        <v>20</v>
      </c>
      <c r="AC14" s="55">
        <v>10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54</v>
      </c>
      <c r="AP14" s="54">
        <f t="shared" si="1"/>
        <v>32</v>
      </c>
      <c r="AQ14" s="54">
        <f>SUM(AO14:AP14)</f>
        <v>86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30.86</v>
      </c>
      <c r="J15" s="55">
        <v>24.54</v>
      </c>
      <c r="K15" s="55">
        <v>30.9</v>
      </c>
      <c r="L15" s="55">
        <v>24.19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7.6</v>
      </c>
      <c r="R15" s="55">
        <v>12</v>
      </c>
      <c r="S15" s="55">
        <v>6.4</v>
      </c>
      <c r="T15" s="55">
        <v>2.1</v>
      </c>
      <c r="U15" s="55">
        <v>20.5</v>
      </c>
      <c r="V15" s="55">
        <v>54.9</v>
      </c>
      <c r="W15" s="55">
        <v>47.5</v>
      </c>
      <c r="X15" s="55" t="s">
        <v>20</v>
      </c>
      <c r="Y15" s="55">
        <v>11.4</v>
      </c>
      <c r="Z15" s="55" t="s">
        <v>20</v>
      </c>
      <c r="AA15" s="55">
        <v>25.27</v>
      </c>
      <c r="AB15" s="55" t="s">
        <v>20</v>
      </c>
      <c r="AC15" s="55">
        <v>9.86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12</v>
      </c>
      <c r="J16" s="61">
        <v>12</v>
      </c>
      <c r="K16" s="61">
        <v>12</v>
      </c>
      <c r="L16" s="61">
        <v>13</v>
      </c>
      <c r="M16" s="61" t="s">
        <v>20</v>
      </c>
      <c r="N16" s="61" t="s">
        <v>20</v>
      </c>
      <c r="O16" s="61" t="s">
        <v>20</v>
      </c>
      <c r="P16" s="61" t="s">
        <v>20</v>
      </c>
      <c r="Q16" s="127" t="s">
        <v>66</v>
      </c>
      <c r="R16" s="61">
        <v>13</v>
      </c>
      <c r="S16" s="127" t="s">
        <v>66</v>
      </c>
      <c r="T16" s="61">
        <v>12.5</v>
      </c>
      <c r="U16" s="127" t="s">
        <v>67</v>
      </c>
      <c r="V16" s="127" t="s">
        <v>68</v>
      </c>
      <c r="W16" s="61">
        <v>11.5</v>
      </c>
      <c r="X16" s="61" t="s">
        <v>20</v>
      </c>
      <c r="Y16" s="126" t="s">
        <v>65</v>
      </c>
      <c r="Z16" s="61" t="s">
        <v>20</v>
      </c>
      <c r="AA16" s="61">
        <v>12.5</v>
      </c>
      <c r="AB16" s="61" t="s">
        <v>20</v>
      </c>
      <c r="AC16" s="61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74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74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1010</v>
      </c>
      <c r="J38" s="58">
        <f t="shared" si="7"/>
        <v>3193</v>
      </c>
      <c r="K38" s="58">
        <f t="shared" si="7"/>
        <v>89</v>
      </c>
      <c r="L38" s="58">
        <f t="shared" si="7"/>
        <v>79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2890</v>
      </c>
      <c r="R38" s="58">
        <f t="shared" si="7"/>
        <v>90</v>
      </c>
      <c r="S38" s="58">
        <f t="shared" si="7"/>
        <v>2640</v>
      </c>
      <c r="T38" s="58">
        <f t="shared" si="7"/>
        <v>120</v>
      </c>
      <c r="U38" s="58">
        <f t="shared" si="7"/>
        <v>560</v>
      </c>
      <c r="V38" s="58">
        <f t="shared" si="7"/>
        <v>365</v>
      </c>
      <c r="W38" s="58">
        <f t="shared" si="7"/>
        <v>5430</v>
      </c>
      <c r="X38" s="58">
        <f t="shared" si="7"/>
        <v>0</v>
      </c>
      <c r="Y38" s="58">
        <f>+SUM(Y12,Y18,Y24:Y37)</f>
        <v>2353.355</v>
      </c>
      <c r="Z38" s="58">
        <f>+SUM(Z12,Z18,Z24:Z37)</f>
        <v>0</v>
      </c>
      <c r="AA38" s="58">
        <f>+SUM(AA12,AA18,AA24:AA37)</f>
        <v>2680</v>
      </c>
      <c r="AB38" s="58">
        <f t="shared" ref="AB38:AN38" si="8">+SUM(AB12,AB18,AB24:AB37)</f>
        <v>0</v>
      </c>
      <c r="AC38" s="58">
        <f>+SUM(AC12,AC18,AC24:AC37)</f>
        <v>8220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25872.355</v>
      </c>
      <c r="AP38" s="58">
        <f>SUM(AP12,AP18,AP24:AP37)</f>
        <v>3847</v>
      </c>
      <c r="AQ38" s="58">
        <f>SUM(AO38:AP38)</f>
        <v>29719.355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20.7</v>
      </c>
      <c r="H39" s="60"/>
      <c r="I39" s="93">
        <v>21.8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2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2015-12-09T17:13:12Z</cp:lastPrinted>
  <dcterms:created xsi:type="dcterms:W3CDTF">2008-10-21T17:58:04Z</dcterms:created>
  <dcterms:modified xsi:type="dcterms:W3CDTF">2015-12-11T17:05:27Z</dcterms:modified>
</cp:coreProperties>
</file>