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externalReferences>
    <externalReference r:id="rId4"/>
  </externalReference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<sst xmlns="http://schemas.openxmlformats.org/spreadsheetml/2006/main" count="357" uniqueCount="64">
  <si>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</si>
  <si>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</si>
  <si>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</si>
  <si>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</si>
  <si>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</si>
  <si>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</si>
  <si>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</si>
  <si>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</si>
  <si>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</si>
  <si>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</si>
  <si>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</si>
  <si>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</si>
  <si>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</si>
  <si>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</si>
  <si>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</si>
  <si>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</si>
  <si>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</si>
  <si>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</si>
  <si>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</si>
  <si>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</si>
  <si>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</si>
  <si>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</si>
  <si>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</si>
  <si>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</si>
  <si>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</si>
  <si>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</si>
  <si>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</si>
  <si>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</si>
  <si>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</si>
  <si>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</si>
  <si>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</si>
  <si>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</si>
  <si>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</si>
  <si>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</si>
  <si>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</si>
  <si>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</si>
  <si>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</si>
  <si>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</si>
  <si>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</si>
  <si>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</si>
  <si>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</si>
  <si>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</si>
  <si>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</si>
  <si>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</si>
  <si>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</si>
  <si>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</si>
  <si>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</si>
  <si>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</si>
  <si>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</si>
  <si>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</si>
  <si>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</si>
  <si>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</si>
  <si>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</si>
  <si>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</si>
  <si>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</si>
  <si>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</si>
  <si>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</si>
  <si>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</si>
  <si>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</si>
  <si>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</si>
  <si>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</si>
  <si>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S/M</t>
  </si>
  <si>
    <t xml:space="preserve">        Fecha  : 10/12/2013</t>
  </si>
  <si>
    <t>Callao, 11 diciembre del 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</si>
</sst>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gra04\AppData\Local\Temp\rd-10-Diciembre-2013-Chimbo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c simple-area-10-12-2013"/>
      <sheetName val="Rango y Moda-10-12-2013"/>
      <sheetName val="TALLA ISO"/>
      <sheetName val="ESTRUCXTALLAS-10-12-2013"/>
      <sheetName val="RESUMEN-POR PUERTOS"/>
      <sheetName val="REPORTE-DIARIO-10-12-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O10" sqref="AO10:AP1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20.1406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26.25">
      <c r="B3" s="90" t="s">
        <v>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1" t="s">
        <v>48</v>
      </c>
      <c r="AN4" s="91"/>
      <c r="AO4" s="91"/>
      <c r="AP4" s="91"/>
      <c r="AQ4" s="91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2"/>
      <c r="AP5" s="92"/>
      <c r="AQ5" s="92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3" t="s">
        <v>62</v>
      </c>
      <c r="AP6" s="93"/>
      <c r="AQ6" s="9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5" t="s">
        <v>4</v>
      </c>
      <c r="D8" s="97"/>
      <c r="E8" s="95" t="s">
        <v>5</v>
      </c>
      <c r="F8" s="97"/>
      <c r="G8" s="98" t="s">
        <v>6</v>
      </c>
      <c r="H8" s="100"/>
      <c r="I8" s="95" t="s">
        <v>50</v>
      </c>
      <c r="J8" s="96"/>
      <c r="K8" s="95" t="s">
        <v>7</v>
      </c>
      <c r="L8" s="96"/>
      <c r="M8" s="95" t="s">
        <v>8</v>
      </c>
      <c r="N8" s="96"/>
      <c r="O8" s="95" t="s">
        <v>9</v>
      </c>
      <c r="P8" s="96"/>
      <c r="Q8" s="95" t="s">
        <v>10</v>
      </c>
      <c r="R8" s="97"/>
      <c r="S8" s="95" t="s">
        <v>11</v>
      </c>
      <c r="T8" s="97"/>
      <c r="U8" s="95" t="s">
        <v>12</v>
      </c>
      <c r="V8" s="97"/>
      <c r="W8" s="95" t="s">
        <v>13</v>
      </c>
      <c r="X8" s="97"/>
      <c r="Y8" s="98" t="s">
        <v>14</v>
      </c>
      <c r="Z8" s="99"/>
      <c r="AA8" s="98" t="s">
        <v>51</v>
      </c>
      <c r="AB8" s="99"/>
      <c r="AC8" s="103" t="s">
        <v>15</v>
      </c>
      <c r="AD8" s="97"/>
      <c r="AE8" s="103" t="s">
        <v>16</v>
      </c>
      <c r="AF8" s="97"/>
      <c r="AG8" s="103" t="s">
        <v>17</v>
      </c>
      <c r="AH8" s="97"/>
      <c r="AI8" s="103" t="s">
        <v>47</v>
      </c>
      <c r="AJ8" s="97"/>
      <c r="AK8" s="103" t="s">
        <v>18</v>
      </c>
      <c r="AL8" s="97"/>
      <c r="AM8" s="95" t="s">
        <v>57</v>
      </c>
      <c r="AN8" s="97"/>
      <c r="AO8" s="101" t="s">
        <v>19</v>
      </c>
      <c r="AP8" s="102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0</v>
      </c>
      <c r="F10" s="68">
        <v>0</v>
      </c>
      <c r="G10" s="68">
        <v>3681</v>
      </c>
      <c r="H10" s="68">
        <v>18</v>
      </c>
      <c r="I10" s="68">
        <v>19274</v>
      </c>
      <c r="J10" s="68">
        <v>4654</v>
      </c>
      <c r="K10" s="68">
        <v>2270</v>
      </c>
      <c r="L10" s="68">
        <v>27</v>
      </c>
      <c r="M10" s="68">
        <v>0</v>
      </c>
      <c r="N10" s="68">
        <v>0</v>
      </c>
      <c r="O10" s="68">
        <v>2298</v>
      </c>
      <c r="P10" s="68">
        <v>0</v>
      </c>
      <c r="Q10" s="68">
        <v>4010</v>
      </c>
      <c r="R10" s="68">
        <v>0</v>
      </c>
      <c r="S10" s="68">
        <v>1760</v>
      </c>
      <c r="T10" s="68">
        <v>0</v>
      </c>
      <c r="U10" s="68">
        <v>1160</v>
      </c>
      <c r="V10" s="68">
        <v>0</v>
      </c>
      <c r="W10" s="68">
        <v>8020</v>
      </c>
      <c r="X10" s="68">
        <v>15</v>
      </c>
      <c r="Y10" s="68">
        <v>4236</v>
      </c>
      <c r="Z10" s="68">
        <v>774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46709</v>
      </c>
      <c r="AP10" s="69">
        <f aca="true" t="shared" si="0" ref="AO10:AP12">SUMIF($C$9:$AN$9,"I.Mad",C10:AN10)</f>
        <v>5488</v>
      </c>
      <c r="AQ10" s="69">
        <f>SUM(AO10:AP10)</f>
        <v>52197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 t="s">
        <v>25</v>
      </c>
      <c r="F11" s="70" t="s">
        <v>25</v>
      </c>
      <c r="G11" s="70">
        <v>12</v>
      </c>
      <c r="H11" s="70">
        <v>1</v>
      </c>
      <c r="I11" s="70">
        <v>88</v>
      </c>
      <c r="J11" s="70">
        <v>63</v>
      </c>
      <c r="K11" s="70">
        <v>11</v>
      </c>
      <c r="L11" s="70">
        <v>1</v>
      </c>
      <c r="M11" s="70" t="s">
        <v>25</v>
      </c>
      <c r="N11" s="70" t="s">
        <v>25</v>
      </c>
      <c r="O11" s="70">
        <v>5</v>
      </c>
      <c r="P11" s="70" t="s">
        <v>25</v>
      </c>
      <c r="Q11" s="70">
        <v>14</v>
      </c>
      <c r="R11" s="70" t="s">
        <v>25</v>
      </c>
      <c r="S11" s="70">
        <v>4</v>
      </c>
      <c r="T11" s="70" t="s">
        <v>25</v>
      </c>
      <c r="U11" s="70">
        <v>7</v>
      </c>
      <c r="V11" s="70" t="s">
        <v>25</v>
      </c>
      <c r="W11" s="70">
        <v>31</v>
      </c>
      <c r="X11" s="70">
        <v>1</v>
      </c>
      <c r="Y11" s="70">
        <v>39</v>
      </c>
      <c r="Z11" s="70">
        <v>10</v>
      </c>
      <c r="AA11" s="70" t="s">
        <v>25</v>
      </c>
      <c r="AB11" s="70" t="s">
        <v>25</v>
      </c>
      <c r="AC11" s="70" t="s">
        <v>25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211</v>
      </c>
      <c r="AP11" s="69">
        <f t="shared" si="0"/>
        <v>76</v>
      </c>
      <c r="AQ11" s="69">
        <f>SUM(AO11:AP11)</f>
        <v>287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 t="s">
        <v>25</v>
      </c>
      <c r="F12" s="70" t="s">
        <v>25</v>
      </c>
      <c r="G12" s="70">
        <v>8</v>
      </c>
      <c r="H12" s="70" t="s">
        <v>61</v>
      </c>
      <c r="I12" s="70">
        <v>15</v>
      </c>
      <c r="J12" s="70">
        <v>10</v>
      </c>
      <c r="K12" s="70">
        <v>6</v>
      </c>
      <c r="L12" s="70">
        <v>1</v>
      </c>
      <c r="M12" s="70" t="s">
        <v>25</v>
      </c>
      <c r="N12" s="70" t="s">
        <v>25</v>
      </c>
      <c r="O12" s="70">
        <v>5</v>
      </c>
      <c r="P12" s="70" t="s">
        <v>25</v>
      </c>
      <c r="Q12" s="70">
        <v>6</v>
      </c>
      <c r="R12" s="70" t="s">
        <v>25</v>
      </c>
      <c r="S12" s="70">
        <v>2</v>
      </c>
      <c r="T12" s="70" t="s">
        <v>25</v>
      </c>
      <c r="U12" s="70">
        <v>3</v>
      </c>
      <c r="V12" s="70" t="s">
        <v>25</v>
      </c>
      <c r="W12" s="70">
        <v>10</v>
      </c>
      <c r="X12" s="70" t="s">
        <v>61</v>
      </c>
      <c r="Y12" s="70">
        <v>10</v>
      </c>
      <c r="Z12" s="70">
        <v>2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65</v>
      </c>
      <c r="AP12" s="69">
        <f t="shared" si="0"/>
        <v>13</v>
      </c>
      <c r="AQ12" s="69">
        <f>SUM(AO12:AP12)</f>
        <v>78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>
        <v>0</v>
      </c>
      <c r="H13" s="70" t="s">
        <v>25</v>
      </c>
      <c r="I13" s="70">
        <v>0</v>
      </c>
      <c r="J13" s="70">
        <v>0</v>
      </c>
      <c r="K13" s="70">
        <v>0</v>
      </c>
      <c r="L13" s="70">
        <v>0</v>
      </c>
      <c r="M13" s="70" t="s">
        <v>25</v>
      </c>
      <c r="N13" s="70" t="s">
        <v>25</v>
      </c>
      <c r="O13" s="70">
        <v>0</v>
      </c>
      <c r="P13" s="70" t="s">
        <v>25</v>
      </c>
      <c r="Q13" s="70">
        <v>0</v>
      </c>
      <c r="R13" s="70" t="s">
        <v>25</v>
      </c>
      <c r="S13" s="70">
        <v>0</v>
      </c>
      <c r="T13" s="70" t="s">
        <v>25</v>
      </c>
      <c r="U13" s="70">
        <v>0</v>
      </c>
      <c r="V13" s="70" t="s">
        <v>25</v>
      </c>
      <c r="W13" s="70">
        <v>0</v>
      </c>
      <c r="X13" s="70" t="s">
        <v>25</v>
      </c>
      <c r="Y13" s="70">
        <v>0</v>
      </c>
      <c r="Z13" s="70">
        <v>0</v>
      </c>
      <c r="AA13" s="70" t="s">
        <v>25</v>
      </c>
      <c r="AB13" s="70" t="s">
        <v>25</v>
      </c>
      <c r="AC13" s="70" t="s">
        <v>25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>
        <v>14.5</v>
      </c>
      <c r="H14" s="76" t="s">
        <v>25</v>
      </c>
      <c r="I14" s="76">
        <v>14.5</v>
      </c>
      <c r="J14" s="76">
        <v>14.5</v>
      </c>
      <c r="K14" s="76">
        <v>14.5</v>
      </c>
      <c r="L14" s="76">
        <v>15</v>
      </c>
      <c r="M14" s="76" t="s">
        <v>25</v>
      </c>
      <c r="N14" s="76" t="s">
        <v>25</v>
      </c>
      <c r="O14" s="76">
        <v>14.5</v>
      </c>
      <c r="P14" s="76" t="s">
        <v>25</v>
      </c>
      <c r="Q14" s="76">
        <v>14.5</v>
      </c>
      <c r="R14" s="76" t="s">
        <v>25</v>
      </c>
      <c r="S14" s="76">
        <v>14.5</v>
      </c>
      <c r="T14" s="76" t="s">
        <v>25</v>
      </c>
      <c r="U14" s="76">
        <v>14.5</v>
      </c>
      <c r="V14" s="76" t="s">
        <v>25</v>
      </c>
      <c r="W14" s="76">
        <v>14.5</v>
      </c>
      <c r="X14" s="76" t="s">
        <v>25</v>
      </c>
      <c r="Y14" s="76">
        <v>14.5</v>
      </c>
      <c r="Z14" s="76">
        <v>14.5</v>
      </c>
      <c r="AA14" s="76" t="s">
        <v>25</v>
      </c>
      <c r="AB14" s="76" t="s">
        <v>25</v>
      </c>
      <c r="AC14" s="76" t="s">
        <v>25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0</v>
      </c>
      <c r="AQ26" s="73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>
        <v>1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1</v>
      </c>
      <c r="AP27" s="73">
        <f t="shared" si="2"/>
        <v>0</v>
      </c>
      <c r="AQ27" s="73">
        <f t="shared" si="3"/>
        <v>1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0</v>
      </c>
      <c r="AP28" s="73">
        <f t="shared" si="2"/>
        <v>0</v>
      </c>
      <c r="AQ28" s="73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0</v>
      </c>
      <c r="F36" s="73">
        <f t="shared" si="4"/>
        <v>0</v>
      </c>
      <c r="G36" s="73">
        <f t="shared" si="4"/>
        <v>3681</v>
      </c>
      <c r="H36" s="73">
        <f t="shared" si="4"/>
        <v>18</v>
      </c>
      <c r="I36" s="73">
        <f t="shared" si="4"/>
        <v>19274</v>
      </c>
      <c r="J36" s="73">
        <f t="shared" si="4"/>
        <v>4654</v>
      </c>
      <c r="K36" s="73">
        <f>+SUM(K10,K16,K22:K35)</f>
        <v>2270</v>
      </c>
      <c r="L36" s="73">
        <f>+SUM(L10,L16,L22:L35)</f>
        <v>27</v>
      </c>
      <c r="M36" s="73">
        <f t="shared" si="4"/>
        <v>0</v>
      </c>
      <c r="N36" s="73">
        <f t="shared" si="4"/>
        <v>0</v>
      </c>
      <c r="O36" s="73">
        <f t="shared" si="4"/>
        <v>2299</v>
      </c>
      <c r="P36" s="73">
        <f t="shared" si="4"/>
        <v>0</v>
      </c>
      <c r="Q36" s="73">
        <f t="shared" si="4"/>
        <v>4010</v>
      </c>
      <c r="R36" s="73">
        <f t="shared" si="4"/>
        <v>0</v>
      </c>
      <c r="S36" s="73">
        <f t="shared" si="4"/>
        <v>1760</v>
      </c>
      <c r="T36" s="73">
        <f t="shared" si="4"/>
        <v>0</v>
      </c>
      <c r="U36" s="73">
        <f t="shared" si="4"/>
        <v>1160</v>
      </c>
      <c r="V36" s="73">
        <f t="shared" si="4"/>
        <v>0</v>
      </c>
      <c r="W36" s="73">
        <f t="shared" si="4"/>
        <v>8020</v>
      </c>
      <c r="X36" s="73">
        <f t="shared" si="4"/>
        <v>15</v>
      </c>
      <c r="Y36" s="73">
        <f t="shared" si="4"/>
        <v>4236</v>
      </c>
      <c r="Z36" s="73">
        <f t="shared" si="4"/>
        <v>774</v>
      </c>
      <c r="AA36" s="73">
        <f>+SUM(AA10,AA16,AA22:AA35)</f>
        <v>0</v>
      </c>
      <c r="AB36" s="73">
        <f t="shared" si="4"/>
        <v>0</v>
      </c>
      <c r="AC36" s="73">
        <f t="shared" si="4"/>
        <v>0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46710</v>
      </c>
      <c r="AP36" s="73">
        <f>SUM(AP10,AP16,AP22:AP35)</f>
        <v>5488</v>
      </c>
      <c r="AQ36" s="73">
        <f>SUM(AO36:AP36)</f>
        <v>52198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15.9</v>
      </c>
      <c r="H37" s="75"/>
      <c r="I37" s="7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/>
      <c r="AL37" s="43"/>
      <c r="AM37" s="75">
        <v>16.7</v>
      </c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63</v>
      </c>
      <c r="AN41" s="4"/>
    </row>
    <row r="42" spans="2:43" ht="30.75">
      <c r="B42" s="89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2013-12-11T17:45:18Z</dcterms:modified>
  <cp:category/>
  <cp:version/>
  <cp:contentType/>
  <cp:contentStatus/>
</cp:coreProperties>
</file>