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<sst xmlns="http://schemas.openxmlformats.org/spreadsheetml/2006/main" count="381" uniqueCount="67">
  <si>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</si>
  <si>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</si>
  <si>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</si>
  <si>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</si>
  <si>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</si>
  <si>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</si>
  <si>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</si>
  <si>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</si>
  <si>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</si>
  <si>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</si>
  <si>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</si>
  <si>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</si>
  <si>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</si>
  <si>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</si>
  <si>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</si>
  <si>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</si>
  <si>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</si>
  <si>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</si>
  <si>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</si>
  <si>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</si>
  <si>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</si>
  <si>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</si>
  <si>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</si>
  <si>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</si>
  <si>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</si>
  <si>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</si>
  <si>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</si>
  <si>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</si>
  <si>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</si>
  <si>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</si>
  <si>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</si>
  <si>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</si>
  <si>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</si>
  <si>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</si>
  <si>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</si>
  <si>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</si>
  <si>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</si>
  <si>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</si>
  <si>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</si>
  <si>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</si>
  <si>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</si>
  <si>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</si>
  <si>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</si>
  <si>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</si>
  <si>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</si>
  <si>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</si>
  <si>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</si>
  <si>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</si>
  <si>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</si>
  <si>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</si>
  <si>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</si>
  <si>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</si>
  <si>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</si>
  <si>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</si>
  <si>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</si>
  <si>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</si>
  <si>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</si>
  <si>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</si>
  <si>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</si>
  <si>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</si>
  <si>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</si>
  <si>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          Atención: Srta. Gladys  Monica Triveño  Chan  Jan</t>
  </si>
  <si>
    <r>
      <t xml:space="preserve"> GCQ/due</t>
    </r>
    <r>
      <rPr>
        <sz val="12"/>
        <rFont val="Trebuchet MS"/>
        <family val="2"/>
      </rPr>
      <t>, eda.</t>
    </r>
  </si>
  <si>
    <t xml:space="preserve"> R.M.N°457-2012-PRODUCE</t>
  </si>
  <si>
    <t xml:space="preserve">        Fecha  : 10/12/2012</t>
  </si>
  <si>
    <t>Callao, 11 de  Diciembre  del 2012</t>
  </si>
  <si>
    <t>s/m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</si>
</sst>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13">
      <selection activeCell="I38" sqref="I38"/>
    </sheetView>
  </sheetViews>
  <sheetFormatPr defaultColWidth="11.421875" defaultRowHeight="12.75"/>
  <cols>
    <col min="2" max="2" width="20.00390625" style="0" customWidth="1"/>
    <col min="3" max="3" width="8.7109375" style="0" customWidth="1"/>
    <col min="4" max="4" width="8.00390625" style="0" customWidth="1"/>
    <col min="5" max="5" width="8.140625" style="0" customWidth="1"/>
    <col min="6" max="7" width="8.7109375" style="0" customWidth="1"/>
    <col min="8" max="8" width="8.421875" style="0" customWidth="1"/>
    <col min="9" max="9" width="8.7109375" style="0" customWidth="1"/>
    <col min="10" max="10" width="8.00390625" style="0" customWidth="1"/>
    <col min="11" max="11" width="7.7109375" style="0" customWidth="1"/>
    <col min="12" max="12" width="7.140625" style="0" customWidth="1"/>
    <col min="13" max="13" width="6.7109375" style="0" customWidth="1"/>
    <col min="14" max="14" width="6.00390625" style="0" customWidth="1"/>
    <col min="15" max="15" width="7.00390625" style="0" customWidth="1"/>
    <col min="16" max="16" width="7.28125" style="0" customWidth="1"/>
    <col min="17" max="18" width="7.57421875" style="0" customWidth="1"/>
    <col min="19" max="19" width="8.28125" style="0" customWidth="1"/>
    <col min="20" max="20" width="6.57421875" style="0" customWidth="1"/>
    <col min="21" max="21" width="9.140625" style="0" customWidth="1"/>
    <col min="22" max="22" width="6.8515625" style="0" customWidth="1"/>
    <col min="23" max="23" width="8.8515625" style="0" customWidth="1"/>
    <col min="24" max="24" width="6.7109375" style="0" customWidth="1"/>
    <col min="25" max="25" width="9.140625" style="0" customWidth="1"/>
    <col min="26" max="26" width="8.00390625" style="0" customWidth="1"/>
    <col min="27" max="27" width="10.57421875" style="0" customWidth="1"/>
    <col min="28" max="28" width="9.00390625" style="0" customWidth="1"/>
    <col min="29" max="29" width="11.00390625" style="0" customWidth="1"/>
    <col min="30" max="30" width="7.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8.0039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64</v>
      </c>
      <c r="AP6" s="83"/>
      <c r="AQ6" s="84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250</v>
      </c>
      <c r="V10" s="28">
        <v>0</v>
      </c>
      <c r="W10" s="28">
        <v>660</v>
      </c>
      <c r="X10" s="28">
        <v>0</v>
      </c>
      <c r="Y10" s="28">
        <v>597</v>
      </c>
      <c r="Z10" s="28">
        <v>51</v>
      </c>
      <c r="AA10" s="28">
        <v>1773</v>
      </c>
      <c r="AB10" s="28">
        <v>328</v>
      </c>
      <c r="AC10" s="28">
        <v>1848</v>
      </c>
      <c r="AD10" s="28">
        <v>310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5128</v>
      </c>
      <c r="AP10" s="28">
        <f>SUMIF($C$9:$AN$9,"I.Mad",C10:AN10)</f>
        <v>689</v>
      </c>
      <c r="AQ10" s="28">
        <f>SUM(AO10:AP10)</f>
        <v>5817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>
        <v>2</v>
      </c>
      <c r="V11" s="30" t="s">
        <v>29</v>
      </c>
      <c r="W11" s="30">
        <v>5</v>
      </c>
      <c r="X11" s="30" t="s">
        <v>29</v>
      </c>
      <c r="Y11" s="30">
        <v>8</v>
      </c>
      <c r="Z11" s="30">
        <v>2</v>
      </c>
      <c r="AA11" s="30">
        <v>48</v>
      </c>
      <c r="AB11" s="30">
        <v>13</v>
      </c>
      <c r="AC11" s="30">
        <v>46</v>
      </c>
      <c r="AD11" s="30">
        <v>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109</v>
      </c>
      <c r="AP11" s="28">
        <f>SUMIF($C$9:$AN$9,"I.Mad",C11:AN11)</f>
        <v>24</v>
      </c>
      <c r="AQ11" s="28">
        <f>SUM(AO11:AP11)</f>
        <v>133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>
        <v>2</v>
      </c>
      <c r="V12" s="30" t="s">
        <v>29</v>
      </c>
      <c r="W12" s="30">
        <v>5</v>
      </c>
      <c r="X12" s="30" t="s">
        <v>29</v>
      </c>
      <c r="Y12" s="30">
        <v>3</v>
      </c>
      <c r="Z12" s="30">
        <v>1</v>
      </c>
      <c r="AA12" s="30">
        <v>6</v>
      </c>
      <c r="AB12" s="30">
        <v>6</v>
      </c>
      <c r="AC12" s="30">
        <v>18</v>
      </c>
      <c r="AD12" s="30" t="s">
        <v>66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34</v>
      </c>
      <c r="AP12" s="28">
        <f>SUMIF($C$9:$AN$9,"I.Mad",C12:AN12)</f>
        <v>7</v>
      </c>
      <c r="AQ12" s="28">
        <f>SUM(AO12:AP12)</f>
        <v>41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>
        <v>0</v>
      </c>
      <c r="V13" s="30" t="s">
        <v>29</v>
      </c>
      <c r="W13" s="30">
        <v>1</v>
      </c>
      <c r="X13" s="30" t="s">
        <v>29</v>
      </c>
      <c r="Y13" s="30">
        <v>0</v>
      </c>
      <c r="Z13" s="30">
        <v>0</v>
      </c>
      <c r="AA13" s="30">
        <v>0</v>
      </c>
      <c r="AB13" s="30">
        <v>0</v>
      </c>
      <c r="AC13" s="30">
        <v>1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>
        <v>13.5</v>
      </c>
      <c r="V14" s="59" t="s">
        <v>29</v>
      </c>
      <c r="W14" s="59">
        <v>13.5</v>
      </c>
      <c r="X14" s="59" t="s">
        <v>29</v>
      </c>
      <c r="Y14" s="59">
        <v>14</v>
      </c>
      <c r="Z14" s="59">
        <v>13.5</v>
      </c>
      <c r="AA14" s="59">
        <v>13.5</v>
      </c>
      <c r="AB14" s="59">
        <v>13.5</v>
      </c>
      <c r="AC14" s="59">
        <v>13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>
        <v>1</v>
      </c>
      <c r="AB26" s="54"/>
      <c r="AC26" s="30">
        <v>1</v>
      </c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2</v>
      </c>
      <c r="AP26" s="28">
        <f t="shared" si="1"/>
        <v>0</v>
      </c>
      <c r="AQ26" s="28">
        <f t="shared" si="2"/>
        <v>2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>
        <v>1</v>
      </c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1</v>
      </c>
      <c r="AP27" s="28">
        <f t="shared" si="1"/>
        <v>0</v>
      </c>
      <c r="AQ27" s="28">
        <f t="shared" si="2"/>
        <v>1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>
        <v>1</v>
      </c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1</v>
      </c>
      <c r="AP28" s="28">
        <f t="shared" si="1"/>
        <v>0</v>
      </c>
      <c r="AQ28" s="28">
        <f t="shared" si="2"/>
        <v>1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250</v>
      </c>
      <c r="V36" s="28">
        <f t="shared" si="3"/>
        <v>0</v>
      </c>
      <c r="W36" s="28">
        <f t="shared" si="3"/>
        <v>660</v>
      </c>
      <c r="X36" s="28">
        <f t="shared" si="3"/>
        <v>0</v>
      </c>
      <c r="Y36" s="28">
        <f t="shared" si="3"/>
        <v>597</v>
      </c>
      <c r="Z36" s="28">
        <f t="shared" si="3"/>
        <v>51</v>
      </c>
      <c r="AA36" s="28">
        <f t="shared" si="3"/>
        <v>1775</v>
      </c>
      <c r="AB36" s="28">
        <f t="shared" si="3"/>
        <v>328</v>
      </c>
      <c r="AC36" s="28">
        <f t="shared" si="3"/>
        <v>1850</v>
      </c>
      <c r="AD36" s="28">
        <f t="shared" si="3"/>
        <v>310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5132</v>
      </c>
      <c r="AP36" s="28">
        <f>SUM(AP10,AP16,AP22:AP35)</f>
        <v>689</v>
      </c>
      <c r="AQ36" s="28">
        <f>SUM(AO36:AP36)</f>
        <v>5821</v>
      </c>
    </row>
    <row r="37" spans="2:43" ht="22.5" customHeight="1">
      <c r="B37" s="27" t="s">
        <v>51</v>
      </c>
      <c r="C37" s="62"/>
      <c r="D37" s="62"/>
      <c r="E37" s="62"/>
      <c r="F37" s="62"/>
      <c r="G37" s="62">
        <v>15.2</v>
      </c>
      <c r="H37" s="62"/>
      <c r="I37" s="62">
        <v>19.4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16.3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62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2012-12-11T18:51:52Z</dcterms:modified>
  <cp:category/>
  <cp:version/>
  <cp:contentType/>
  <cp:contentStatus/>
</cp:coreProperties>
</file>