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<sst xmlns="http://schemas.openxmlformats.org/spreadsheetml/2006/main" count="380" uniqueCount="68">
  <si>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</si>
  <si>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</si>
  <si>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</si>
  <si>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</si>
  <si>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</si>
  <si>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</si>
  <si>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</si>
  <si>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</si>
  <si>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</si>
  <si>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</si>
  <si>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</si>
  <si>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</si>
  <si>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</si>
  <si>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</si>
  <si>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</si>
  <si>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</si>
  <si>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</si>
  <si>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</si>
  <si>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</si>
  <si>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</si>
  <si>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</si>
  <si>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</si>
  <si>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</si>
  <si>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</si>
  <si>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</si>
  <si>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</si>
  <si>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</si>
  <si>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</si>
  <si>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</si>
  <si>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</si>
  <si>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</si>
  <si>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</si>
  <si>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</si>
  <si>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</si>
  <si>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</si>
  <si>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</si>
  <si>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</si>
  <si>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</si>
  <si>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</si>
  <si>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</si>
  <si>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</si>
  <si>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</si>
  <si>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</si>
  <si>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</si>
  <si>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</si>
  <si>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</si>
  <si>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</si>
  <si>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</si>
  <si>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</si>
  <si>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</si>
  <si>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</si>
  <si>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</si>
  <si>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</si>
  <si>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</si>
  <si>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</si>
  <si>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</si>
  <si>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</si>
  <si>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</si>
  <si>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</si>
  <si>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</si>
  <si>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</si>
  <si>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</si>
  <si>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</si>
  <si>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</si>
  <si>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R.M.N° 252-2023-PRODUCE, R.M.N° 262-2023-PRODUCE</t>
  </si>
  <si>
    <t xml:space="preserve">        Fecha  : 10/08/2023</t>
  </si>
  <si>
    <t>Callao,11 de agosto del 2022</t>
  </si>
  <si>
    <t>CPT/jsr/due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</si>
</sst>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3" zoomScaleNormal="23" workbookViewId="0">
      <selection activeCell="H46" sqref="H4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65</v>
      </c>
      <c r="AP8" s="61"/>
      <c r="AQ8" s="61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1450</v>
      </c>
      <c r="G12" s="24">
        <v>494.1</v>
      </c>
      <c r="H12" s="24">
        <v>115.685</v>
      </c>
      <c r="I12" s="24">
        <v>1314.9</v>
      </c>
      <c r="J12" s="24">
        <v>382.39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271.59500000000003</v>
      </c>
      <c r="T12" s="24">
        <v>0</v>
      </c>
      <c r="U12" s="24">
        <v>294.25</v>
      </c>
      <c r="V12" s="24">
        <v>121.79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2374.8450000000003</v>
      </c>
      <c r="AP12" s="24">
        <f>SUMIF($C$11:$AN$11,"I.Mad",C12:AN12)</f>
        <v>2069.8649999999998</v>
      </c>
      <c r="AQ12" s="24">
        <f>SUM(AO12:AP12)</f>
        <v>4444.71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26</v>
      </c>
      <c r="G13" s="24">
        <v>8</v>
      </c>
      <c r="H13" s="24">
        <v>6</v>
      </c>
      <c r="I13" s="24">
        <v>34</v>
      </c>
      <c r="J13" s="24">
        <v>15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5</v>
      </c>
      <c r="T13" s="24">
        <v>0</v>
      </c>
      <c r="U13" s="24">
        <v>4</v>
      </c>
      <c r="V13" s="24">
        <v>7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51</v>
      </c>
      <c r="AP13" s="24">
        <f>SUMIF($C$11:$AN$11,"I.Mad",C13:AN13)</f>
        <v>54</v>
      </c>
      <c r="AQ13" s="24">
        <f>SUM(AO13:AP13)</f>
        <v>105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8</v>
      </c>
      <c r="G14" s="24">
        <v>7</v>
      </c>
      <c r="H14" s="24">
        <v>2</v>
      </c>
      <c r="I14" s="24">
        <v>6</v>
      </c>
      <c r="J14" s="24">
        <v>4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5</v>
      </c>
      <c r="T14" s="24">
        <v>0</v>
      </c>
      <c r="U14" s="24">
        <v>3</v>
      </c>
      <c r="V14" s="24">
        <v>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21</v>
      </c>
      <c r="AP14" s="24">
        <f>SUMIF($C$11:$AN$11,"I.Mad",C14:AN14)</f>
        <v>17</v>
      </c>
      <c r="AQ14" s="24">
        <f>SUM(AO14:AP14)</f>
        <v>38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50.535459572632561</v>
      </c>
      <c r="G15" s="24">
        <v>71</v>
      </c>
      <c r="H15" s="24">
        <v>87</v>
      </c>
      <c r="I15" s="24">
        <v>74.68021011512198</v>
      </c>
      <c r="J15" s="24">
        <v>11.987356396887126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>
        <v>72.055484254634379</v>
      </c>
      <c r="T15" s="24" t="s">
        <v>33</v>
      </c>
      <c r="U15" s="24">
        <v>82.615342807292564</v>
      </c>
      <c r="V15" s="24">
        <v>79.420464864798092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11.5</v>
      </c>
      <c r="G16" s="27">
        <v>11</v>
      </c>
      <c r="H16" s="27">
        <v>11</v>
      </c>
      <c r="I16" s="27">
        <v>11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>
        <v>11.5</v>
      </c>
      <c r="T16" s="27" t="s">
        <v>33</v>
      </c>
      <c r="U16" s="27">
        <v>10</v>
      </c>
      <c r="V16" s="27">
        <v>11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1450</v>
      </c>
      <c r="G41" s="33">
        <f t="shared" si="3"/>
        <v>494.1</v>
      </c>
      <c r="H41" s="33">
        <f t="shared" si="3"/>
        <v>115.685</v>
      </c>
      <c r="I41" s="33">
        <f t="shared" si="3"/>
        <v>1314.9</v>
      </c>
      <c r="J41" s="33">
        <f t="shared" si="3"/>
        <v>382.39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271.59500000000003</v>
      </c>
      <c r="T41" s="33">
        <f t="shared" si="3"/>
        <v>0</v>
      </c>
      <c r="U41" s="33">
        <f t="shared" si="3"/>
        <v>294.25</v>
      </c>
      <c r="V41" s="33">
        <f t="shared" si="3"/>
        <v>121.79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2374.8450000000003</v>
      </c>
      <c r="AP41" s="33">
        <f>SUM(AP12,AP18,AP24:AP37)</f>
        <v>2069.8649999999998</v>
      </c>
      <c r="AQ41" s="33">
        <f t="shared" si="2"/>
        <v>4444.71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>
        <v>22.7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67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2023-08-18T17:36:37Z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