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<sst xmlns="http://schemas.openxmlformats.org/spreadsheetml/2006/main" count="411" uniqueCount="70">
  <si>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</si>
  <si>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</si>
  <si>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</si>
  <si>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</si>
  <si>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</si>
  <si>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</si>
  <si>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</si>
  <si>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</si>
  <si>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</si>
  <si>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</si>
  <si>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</si>
  <si>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</si>
  <si>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</si>
  <si>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</si>
  <si>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</si>
  <si>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</si>
  <si>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</si>
  <si>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</si>
  <si>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</si>
  <si>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</si>
  <si>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</si>
  <si>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</si>
  <si>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</si>
  <si>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</si>
  <si>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</si>
  <si>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</si>
  <si>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</si>
  <si>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</si>
  <si>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</si>
  <si>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</si>
  <si>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</si>
  <si>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</si>
  <si>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</si>
  <si>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</si>
  <si>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</si>
  <si>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</si>
  <si>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</si>
  <si>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</si>
  <si>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</si>
  <si>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</si>
  <si>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</si>
  <si>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</si>
  <si>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</si>
  <si>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</si>
  <si>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</si>
  <si>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</si>
  <si>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</si>
  <si>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</si>
  <si>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</si>
  <si>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</si>
  <si>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</si>
  <si>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</si>
  <si>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</si>
  <si>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</si>
  <si>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</si>
  <si>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</si>
  <si>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</si>
  <si>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</si>
  <si>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</si>
  <si>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</si>
  <si>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</si>
  <si>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</si>
  <si>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</si>
  <si>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</si>
  <si>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</si>
  <si>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</si>
  <si>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*Puerto de Ilo, cerrado por presencia de oleaje anómalo</t>
  </si>
  <si>
    <t>Callao, 12 de julio del 2021</t>
  </si>
  <si>
    <t xml:space="preserve">        Fecha  : 10/07/2021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</si>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</sst>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E15" sqref="E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9" t="s">
        <v>9</v>
      </c>
      <c r="D10" s="69"/>
      <c r="E10" s="69" t="s">
        <v>10</v>
      </c>
      <c r="F10" s="69"/>
      <c r="G10" s="69" t="s">
        <v>11</v>
      </c>
      <c r="H10" s="69"/>
      <c r="I10" s="69" t="s">
        <v>12</v>
      </c>
      <c r="J10" s="69"/>
      <c r="K10" s="69" t="s">
        <v>13</v>
      </c>
      <c r="L10" s="69"/>
      <c r="M10" s="69" t="s">
        <v>14</v>
      </c>
      <c r="N10" s="69"/>
      <c r="O10" s="69" t="s">
        <v>15</v>
      </c>
      <c r="P10" s="69"/>
      <c r="Q10" s="69" t="s">
        <v>16</v>
      </c>
      <c r="R10" s="69"/>
      <c r="S10" s="69" t="s">
        <v>17</v>
      </c>
      <c r="T10" s="69"/>
      <c r="U10" s="69" t="s">
        <v>18</v>
      </c>
      <c r="V10" s="69"/>
      <c r="W10" s="69" t="s">
        <v>19</v>
      </c>
      <c r="X10" s="69"/>
      <c r="Y10" s="71" t="s">
        <v>20</v>
      </c>
      <c r="Z10" s="71"/>
      <c r="AA10" s="69" t="s">
        <v>21</v>
      </c>
      <c r="AB10" s="69"/>
      <c r="AC10" s="69" t="s">
        <v>22</v>
      </c>
      <c r="AD10" s="69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800.8649999999999</v>
      </c>
      <c r="F12" s="30">
        <v>0</v>
      </c>
      <c r="G12" s="30">
        <v>0</v>
      </c>
      <c r="H12" s="30">
        <v>0</v>
      </c>
      <c r="I12" s="30">
        <v>1544.83</v>
      </c>
      <c r="J12" s="30">
        <v>0</v>
      </c>
      <c r="K12" s="30">
        <v>28.79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35.340000000000003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2409.8249999999998</v>
      </c>
      <c r="AP12" s="30">
        <f>SUMIF($C$11:$AN$11,"I.Mad",C12:AN12)</f>
        <v>0</v>
      </c>
      <c r="AQ12" s="30">
        <f>SUM(AO12:AP12)</f>
        <v>2409.8249999999998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7</v>
      </c>
      <c r="F13" s="30" t="s">
        <v>34</v>
      </c>
      <c r="G13" s="30" t="s">
        <v>34</v>
      </c>
      <c r="H13" s="30" t="s">
        <v>34</v>
      </c>
      <c r="I13" s="30">
        <v>25</v>
      </c>
      <c r="J13" s="30" t="s">
        <v>34</v>
      </c>
      <c r="K13" s="30">
        <v>1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>
        <v>2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35</v>
      </c>
      <c r="AP13" s="30">
        <f>SUMIF($C$11:$AN$11,"I.Mad",C13:AN13)</f>
        <v>0</v>
      </c>
      <c r="AQ13" s="30">
        <f>SUM(AO13:AP13)</f>
        <v>35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69</v>
      </c>
      <c r="F14" s="30" t="s">
        <v>34</v>
      </c>
      <c r="G14" s="30" t="s">
        <v>34</v>
      </c>
      <c r="H14" s="30" t="s">
        <v>34</v>
      </c>
      <c r="I14" s="30">
        <v>12</v>
      </c>
      <c r="J14" s="30" t="s">
        <v>34</v>
      </c>
      <c r="K14" s="30" t="s">
        <v>69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69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12</v>
      </c>
      <c r="AP14" s="30">
        <f>SUMIF($C$11:$AN$11,"I.Mad",C14:AN14)</f>
        <v>0</v>
      </c>
      <c r="AQ14" s="30">
        <f>SUM(AO14:AP14)</f>
        <v>12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7.4150801125794965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6">
        <v>0.11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0.11</v>
      </c>
      <c r="AP25" s="30">
        <f t="shared" si="1"/>
        <v>0</v>
      </c>
      <c r="AQ25" s="42">
        <f t="shared" si="2"/>
        <v>0.11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800.8649999999999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1544.9399999999998</v>
      </c>
      <c r="J41" s="42">
        <f t="shared" si="3"/>
        <v>0</v>
      </c>
      <c r="K41" s="42">
        <f t="shared" si="3"/>
        <v>28.79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35.340000000000003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2409.9349999999999</v>
      </c>
      <c r="AP41" s="42">
        <f>SUM(AP12,AP18,AP24:AP37)</f>
        <v>0</v>
      </c>
      <c r="AQ41" s="42">
        <f t="shared" si="2"/>
        <v>2409.9349999999999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/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59" t="s">
        <v>66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2021-07-12T17:11:00Z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