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<sst xmlns="http://schemas.openxmlformats.org/spreadsheetml/2006/main" count="353" uniqueCount="69">
  <si>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</si>
  <si>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</si>
  <si>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</si>
  <si>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</si>
  <si>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</si>
  <si>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</si>
  <si>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</si>
  <si>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</si>
  <si>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</si>
  <si>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</si>
  <si>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</si>
  <si>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</si>
  <si>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</si>
  <si>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</si>
  <si>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</si>
  <si>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</si>
  <si>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</si>
  <si>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</si>
  <si>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</si>
  <si>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</si>
  <si>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</si>
  <si>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</si>
  <si>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</si>
  <si>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</si>
  <si>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</si>
  <si>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</si>
  <si>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</si>
  <si>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</si>
  <si>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</si>
  <si>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</si>
  <si>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</si>
  <si>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</si>
  <si>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</si>
  <si>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</si>
  <si>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</si>
  <si>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</si>
  <si>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</si>
  <si>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</si>
  <si>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</si>
  <si>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</si>
  <si>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</si>
  <si>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</si>
  <si>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</si>
  <si>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</si>
  <si>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</si>
  <si>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</si>
  <si>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</si>
  <si>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</si>
  <si>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</si>
  <si>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</si>
  <si>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</si>
  <si>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</si>
  <si>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</si>
  <si>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</si>
  <si>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</si>
  <si>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</si>
  <si>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</si>
  <si>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</si>
  <si>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</si>
  <si>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</si>
  <si>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</si>
  <si>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</si>
  <si>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</si>
  <si>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>13.5 y 11.5</t>
  </si>
  <si>
    <t>S/M</t>
  </si>
  <si>
    <t xml:space="preserve">        Fecha  : 10/05/2017</t>
  </si>
  <si>
    <t>Callao, 11 de mayo del 2017</t>
  </si>
  <si>
    <t>13.5 y 12.0</t>
  </si>
  <si>
    <t>13.0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</si>
</sst>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J3" sqref="J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26.5703125" style="2" bestFit="1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65</v>
      </c>
      <c r="AP8" s="120"/>
      <c r="AQ8" s="120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8"/>
      <c r="E10" s="117" t="s">
        <v>5</v>
      </c>
      <c r="F10" s="118"/>
      <c r="G10" s="125" t="s">
        <v>6</v>
      </c>
      <c r="H10" s="126"/>
      <c r="I10" s="127" t="s">
        <v>45</v>
      </c>
      <c r="J10" s="127"/>
      <c r="K10" s="127" t="s">
        <v>7</v>
      </c>
      <c r="L10" s="127"/>
      <c r="M10" s="117" t="s">
        <v>8</v>
      </c>
      <c r="N10" s="128"/>
      <c r="O10" s="117" t="s">
        <v>9</v>
      </c>
      <c r="P10" s="128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53</v>
      </c>
      <c r="X10" s="126"/>
      <c r="Y10" s="117" t="s">
        <v>47</v>
      </c>
      <c r="Z10" s="118"/>
      <c r="AA10" s="125" t="s">
        <v>38</v>
      </c>
      <c r="AB10" s="126"/>
      <c r="AC10" s="125" t="s">
        <v>13</v>
      </c>
      <c r="AD10" s="126"/>
      <c r="AE10" s="124" t="s">
        <v>57</v>
      </c>
      <c r="AF10" s="118"/>
      <c r="AG10" s="124" t="s">
        <v>48</v>
      </c>
      <c r="AH10" s="118"/>
      <c r="AI10" s="124" t="s">
        <v>49</v>
      </c>
      <c r="AJ10" s="118"/>
      <c r="AK10" s="124" t="s">
        <v>50</v>
      </c>
      <c r="AL10" s="118"/>
      <c r="AM10" s="124" t="s">
        <v>51</v>
      </c>
      <c r="AN10" s="118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2561</v>
      </c>
      <c r="G12" s="51">
        <v>5845.87</v>
      </c>
      <c r="H12" s="51">
        <v>4896.4932113955711</v>
      </c>
      <c r="I12" s="51">
        <v>6315.94</v>
      </c>
      <c r="J12" s="51">
        <v>7216.3</v>
      </c>
      <c r="K12" s="51">
        <v>680.23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3602.2130000000002</v>
      </c>
      <c r="R12" s="51">
        <v>60</v>
      </c>
      <c r="S12" s="51">
        <v>2508.7600000000002</v>
      </c>
      <c r="T12" s="51">
        <v>380</v>
      </c>
      <c r="U12" s="51">
        <v>648.67999999999995</v>
      </c>
      <c r="V12" s="51">
        <v>905</v>
      </c>
      <c r="W12" s="51">
        <v>1180</v>
      </c>
      <c r="X12" s="51">
        <v>0</v>
      </c>
      <c r="Y12" s="51">
        <v>1699.875887207703</v>
      </c>
      <c r="Z12" s="51">
        <v>0</v>
      </c>
      <c r="AA12" s="51">
        <v>1758.0219999999999</v>
      </c>
      <c r="AB12" s="51">
        <v>0</v>
      </c>
      <c r="AC12" s="51">
        <v>7870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32109.590887207702</v>
      </c>
      <c r="AP12" s="52">
        <f>SUMIF($C$11:$AN$11,"I.Mad",C12:AN12)</f>
        <v>16018.793211395572</v>
      </c>
      <c r="AQ12" s="52">
        <f>SUM(AO12:AP12)</f>
        <v>48128.384098603274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49</v>
      </c>
      <c r="G13" s="53">
        <v>26</v>
      </c>
      <c r="H13" s="53">
        <v>69</v>
      </c>
      <c r="I13" s="53">
        <v>44</v>
      </c>
      <c r="J13" s="53">
        <v>197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25</v>
      </c>
      <c r="R13" s="53">
        <v>1</v>
      </c>
      <c r="S13" s="53">
        <v>14</v>
      </c>
      <c r="T13" s="53">
        <v>7</v>
      </c>
      <c r="U13" s="53">
        <v>5</v>
      </c>
      <c r="V13" s="53">
        <v>14</v>
      </c>
      <c r="W13" s="53">
        <v>6</v>
      </c>
      <c r="X13" s="53" t="s">
        <v>20</v>
      </c>
      <c r="Y13" s="53">
        <v>7</v>
      </c>
      <c r="Z13" s="53" t="s">
        <v>20</v>
      </c>
      <c r="AA13" s="53">
        <v>8</v>
      </c>
      <c r="AB13" s="53" t="s">
        <v>20</v>
      </c>
      <c r="AC13" s="53">
        <v>32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172</v>
      </c>
      <c r="AP13" s="52">
        <f>SUMIF($C$11:$AN$11,"I.Mad",C13:AN13)</f>
        <v>337</v>
      </c>
      <c r="AQ13" s="52">
        <f>SUM(AO13:AP13)</f>
        <v>509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7</v>
      </c>
      <c r="H14" s="53">
        <v>18</v>
      </c>
      <c r="I14" s="53">
        <v>1</v>
      </c>
      <c r="J14" s="53">
        <v>37</v>
      </c>
      <c r="K14" s="53">
        <v>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64</v>
      </c>
      <c r="S14" s="53">
        <v>7</v>
      </c>
      <c r="T14" s="53" t="s">
        <v>64</v>
      </c>
      <c r="U14" s="53">
        <v>3</v>
      </c>
      <c r="V14" s="53">
        <v>3</v>
      </c>
      <c r="W14" s="53">
        <v>4</v>
      </c>
      <c r="X14" s="53" t="s">
        <v>20</v>
      </c>
      <c r="Y14" s="53">
        <v>2</v>
      </c>
      <c r="Z14" s="53" t="s">
        <v>20</v>
      </c>
      <c r="AA14" s="53">
        <v>4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53</v>
      </c>
      <c r="AP14" s="52">
        <f>SUMIF($C$11:$AN$11,"I.Mad",C14:AN14)</f>
        <v>63</v>
      </c>
      <c r="AQ14" s="52">
        <f>SUM(AO14:AP14)</f>
        <v>116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11.06498371627424</v>
      </c>
      <c r="H15" s="53">
        <v>24.165099081007881</v>
      </c>
      <c r="I15" s="53">
        <v>38.297872340425535</v>
      </c>
      <c r="J15" s="53">
        <v>31.293773361793182</v>
      </c>
      <c r="K15" s="53">
        <v>11.248926012548015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8.5066686470211277</v>
      </c>
      <c r="R15" s="53" t="s">
        <v>20</v>
      </c>
      <c r="S15" s="53">
        <v>11.816847898458557</v>
      </c>
      <c r="T15" s="53" t="s">
        <v>20</v>
      </c>
      <c r="U15" s="53">
        <v>43.307170019148778</v>
      </c>
      <c r="V15" s="53">
        <v>34.310975248838467</v>
      </c>
      <c r="W15" s="53">
        <v>33.070781116079942</v>
      </c>
      <c r="X15" s="53" t="s">
        <v>20</v>
      </c>
      <c r="Y15" s="53">
        <v>34.121670505906508</v>
      </c>
      <c r="Z15" s="53" t="s">
        <v>20</v>
      </c>
      <c r="AA15" s="53">
        <v>16.667684541864677</v>
      </c>
      <c r="AB15" s="53" t="s">
        <v>20</v>
      </c>
      <c r="AC15" s="53">
        <v>17.812534228379061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14.5</v>
      </c>
      <c r="H16" s="116" t="s">
        <v>63</v>
      </c>
      <c r="I16" s="58">
        <v>12.5</v>
      </c>
      <c r="J16" s="58">
        <v>12</v>
      </c>
      <c r="K16" s="58">
        <v>14.5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14</v>
      </c>
      <c r="T16" s="58" t="s">
        <v>20</v>
      </c>
      <c r="U16" s="58">
        <v>11.5</v>
      </c>
      <c r="V16" s="58">
        <v>11.5</v>
      </c>
      <c r="W16" s="58">
        <v>13</v>
      </c>
      <c r="X16" s="58" t="s">
        <v>20</v>
      </c>
      <c r="Y16" s="58">
        <v>12</v>
      </c>
      <c r="Z16" s="116" t="s">
        <v>20</v>
      </c>
      <c r="AA16" s="116" t="s">
        <v>67</v>
      </c>
      <c r="AB16" s="58" t="s">
        <v>20</v>
      </c>
      <c r="AC16" s="116" t="s">
        <v>68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>
        <v>0.18</v>
      </c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0.18</v>
      </c>
      <c r="AP24" s="52">
        <f t="shared" ref="AP24:AP30" si="1">SUMIF($C$11:$AN$11,"I.Mad",C24:AN24)</f>
        <v>0</v>
      </c>
      <c r="AQ24" s="71">
        <f t="shared" ref="AQ24:AQ37" si="2">SUM(AO24:AP24)</f>
        <v>0.18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/>
      <c r="J25" s="71"/>
      <c r="K25" s="55">
        <v>23.68</v>
      </c>
      <c r="L25" s="55"/>
      <c r="M25" s="55"/>
      <c r="N25" s="55"/>
      <c r="O25" s="55"/>
      <c r="P25" s="55"/>
      <c r="Q25" s="55">
        <v>7.7866143915859496</v>
      </c>
      <c r="R25" s="71"/>
      <c r="S25" s="55">
        <v>41.239805774401567</v>
      </c>
      <c r="T25" s="71"/>
      <c r="U25" s="55">
        <v>31.32</v>
      </c>
      <c r="V25" s="71"/>
      <c r="W25" s="71"/>
      <c r="X25" s="71"/>
      <c r="Y25" s="55">
        <v>3.9291127922971119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107.95553295828462</v>
      </c>
      <c r="AP25" s="52">
        <f t="shared" si="1"/>
        <v>0</v>
      </c>
      <c r="AQ25" s="55">
        <f>SUM(AO25:AP25)</f>
        <v>107.95553295828462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1.978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1.978</v>
      </c>
      <c r="AP30" s="52">
        <f t="shared" si="1"/>
        <v>0</v>
      </c>
      <c r="AQ30" s="55">
        <f t="shared" si="2"/>
        <v>1.978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2561</v>
      </c>
      <c r="G38" s="55">
        <f t="shared" si="5"/>
        <v>5845.87</v>
      </c>
      <c r="H38" s="55">
        <f t="shared" si="5"/>
        <v>4896.4932113955711</v>
      </c>
      <c r="I38" s="55">
        <f>+SUM(I12,I18,I24:I37)</f>
        <v>6315.94</v>
      </c>
      <c r="J38" s="55">
        <f t="shared" si="5"/>
        <v>7216.3</v>
      </c>
      <c r="K38" s="55">
        <f>+SUM(K12,K18,K24:K37)</f>
        <v>704.08999999999992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3609.999614391586</v>
      </c>
      <c r="R38" s="55">
        <f>+SUM(R12,R18,R24:R37)</f>
        <v>60</v>
      </c>
      <c r="S38" s="55">
        <f t="shared" si="5"/>
        <v>2549.9998057744019</v>
      </c>
      <c r="T38" s="55">
        <f t="shared" si="5"/>
        <v>380</v>
      </c>
      <c r="U38" s="55">
        <f t="shared" si="5"/>
        <v>680</v>
      </c>
      <c r="V38" s="55">
        <f t="shared" si="5"/>
        <v>905</v>
      </c>
      <c r="W38" s="55">
        <f t="shared" si="5"/>
        <v>1180</v>
      </c>
      <c r="X38" s="55">
        <f t="shared" si="5"/>
        <v>0</v>
      </c>
      <c r="Y38" s="55">
        <f t="shared" si="5"/>
        <v>1703.8050000000001</v>
      </c>
      <c r="Z38" s="55">
        <f t="shared" si="5"/>
        <v>0</v>
      </c>
      <c r="AA38" s="55">
        <f>+SUM(AA12,AA18,AA24:AA37)</f>
        <v>1760</v>
      </c>
      <c r="AB38" s="55">
        <f t="shared" si="5"/>
        <v>0</v>
      </c>
      <c r="AC38" s="55">
        <f t="shared" si="5"/>
        <v>7870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32219.704420165985</v>
      </c>
      <c r="AP38" s="55">
        <f>SUM(AP12,AP18,AP24:AP37)</f>
        <v>16018.793211395572</v>
      </c>
      <c r="AQ38" s="55">
        <f>SUM(AO38:AP38)</f>
        <v>48238.497631561557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18.600000000000001</v>
      </c>
      <c r="H39" s="57"/>
      <c r="I39" s="57">
        <v>20.399999999999999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66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2017-05-11T17:44:15Z</dcterms:modified>
</cp:coreProperties>
</file>