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310" windowHeight="6480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<sst xmlns="http://schemas.openxmlformats.org/spreadsheetml/2006/main" count="355" uniqueCount="70">
  <si>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</si>
  <si>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</si>
  <si>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</si>
  <si>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</si>
  <si>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</si>
  <si>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</si>
  <si>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</si>
  <si>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</si>
  <si>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</si>
  <si>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</si>
  <si>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</si>
  <si>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</si>
  <si>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</si>
  <si>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</si>
  <si>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</si>
  <si>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</si>
  <si>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</si>
  <si>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</si>
  <si>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</si>
  <si>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</si>
  <si>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</si>
  <si>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</si>
  <si>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</si>
  <si>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</si>
  <si>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</si>
  <si>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</si>
  <si>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</si>
  <si>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</si>
  <si>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</si>
  <si>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</si>
  <si>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</si>
  <si>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</si>
  <si>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</si>
  <si>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</si>
  <si>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</si>
  <si>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</si>
  <si>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</si>
  <si>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</si>
  <si>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</si>
  <si>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</si>
  <si>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</si>
  <si>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</si>
  <si>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</si>
  <si>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</si>
  <si>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</si>
  <si>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</si>
  <si>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</si>
  <si>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</si>
  <si>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</si>
  <si>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</si>
  <si>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</si>
  <si>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</si>
  <si>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</si>
  <si>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</si>
  <si>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</si>
  <si>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</si>
  <si>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</si>
  <si>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</si>
  <si>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</si>
  <si>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</si>
  <si>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</si>
  <si>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</si>
  <si>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</si>
  <si>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</si>
  <si>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</si>
  <si>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</si>
  <si>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</si>
  <si>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S/M</t>
  </si>
  <si>
    <t xml:space="preserve">        Fecha  : 10/04/2018</t>
  </si>
  <si>
    <t>Callao, 11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</si>
</sst>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5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6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8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7" fontId="16" fillId="0" borderId="0" xfId="0" applyNumberFormat="1" applyFont="1" applyBorder="1"/>
    <xf numFmtId="167" fontId="17" fillId="3" borderId="5" xfId="0" applyNumberFormat="1" applyFont="1" applyFill="1" applyBorder="1" applyAlignment="1">
      <alignment horizontal="center" wrapText="1"/>
    </xf>
    <xf numFmtId="167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7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7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7" fontId="27" fillId="0" borderId="1" xfId="0" applyNumberFormat="1" applyFont="1" applyFill="1" applyBorder="1" applyAlignment="1">
      <alignment horizontal="center"/>
    </xf>
    <xf numFmtId="167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7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7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25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7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7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8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7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M28" sqref="M28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0.140625" style="2" customWidth="1"/>
    <col min="26" max="26" width="28.4257812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3" x14ac:dyDescent="0.45">
      <c r="B2" s="114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66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712.57500000000005</v>
      </c>
      <c r="F12" s="51">
        <v>485.6</v>
      </c>
      <c r="G12" s="51">
        <v>13010.833729727667</v>
      </c>
      <c r="H12" s="51">
        <v>558.84999999999991</v>
      </c>
      <c r="I12" s="51">
        <v>10879.26</v>
      </c>
      <c r="J12" s="51">
        <v>11014.19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1550</v>
      </c>
      <c r="R12" s="51">
        <v>25</v>
      </c>
      <c r="S12" s="51">
        <v>510</v>
      </c>
      <c r="T12" s="51">
        <v>445</v>
      </c>
      <c r="U12" s="51">
        <v>240</v>
      </c>
      <c r="V12" s="51">
        <v>295</v>
      </c>
      <c r="W12" s="51">
        <v>1010</v>
      </c>
      <c r="X12" s="51">
        <v>20</v>
      </c>
      <c r="Y12" s="51">
        <v>1560.7750000000001</v>
      </c>
      <c r="Z12" s="51">
        <v>155.52500000000001</v>
      </c>
      <c r="AA12" s="51">
        <v>786.26008291316532</v>
      </c>
      <c r="AB12" s="51">
        <v>0</v>
      </c>
      <c r="AC12" s="51">
        <v>1988.3641227991509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32248.067935439984</v>
      </c>
      <c r="AP12" s="52">
        <f>SUMIF($C$11:$AN$11,"I.Mad",C12:AN12)</f>
        <v>12999.164999999999</v>
      </c>
      <c r="AQ12" s="52">
        <f>SUM(AO12:AP12)</f>
        <v>45247.232935439984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2</v>
      </c>
      <c r="F13" s="53">
        <v>17</v>
      </c>
      <c r="G13" s="53">
        <v>41</v>
      </c>
      <c r="H13" s="53">
        <v>7</v>
      </c>
      <c r="I13" s="53">
        <v>54</v>
      </c>
      <c r="J13" s="53">
        <v>187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9</v>
      </c>
      <c r="R13" s="53">
        <v>1</v>
      </c>
      <c r="S13" s="53">
        <v>7</v>
      </c>
      <c r="T13" s="53">
        <v>7</v>
      </c>
      <c r="U13" s="53">
        <v>6</v>
      </c>
      <c r="V13" s="53">
        <v>8</v>
      </c>
      <c r="W13" s="53">
        <v>11</v>
      </c>
      <c r="X13" s="53">
        <v>1</v>
      </c>
      <c r="Y13" s="53">
        <v>26</v>
      </c>
      <c r="Z13" s="53">
        <v>3</v>
      </c>
      <c r="AA13" s="53">
        <v>8</v>
      </c>
      <c r="AB13" s="53" t="s">
        <v>20</v>
      </c>
      <c r="AC13" s="53">
        <v>26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190</v>
      </c>
      <c r="AP13" s="52">
        <f>SUMIF($C$11:$AN$11,"I.Mad",C13:AN13)</f>
        <v>231</v>
      </c>
      <c r="AQ13" s="52">
        <f>SUM(AO13:AP13)</f>
        <v>421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67</v>
      </c>
      <c r="F14" s="53" t="s">
        <v>67</v>
      </c>
      <c r="G14" s="53">
        <v>17</v>
      </c>
      <c r="H14" s="53">
        <v>1</v>
      </c>
      <c r="I14" s="53">
        <v>8</v>
      </c>
      <c r="J14" s="53">
        <v>19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>
        <v>1</v>
      </c>
      <c r="S14" s="53">
        <v>3</v>
      </c>
      <c r="T14" s="53">
        <v>4</v>
      </c>
      <c r="U14" s="53">
        <v>3</v>
      </c>
      <c r="V14" s="53">
        <v>2</v>
      </c>
      <c r="W14" s="53">
        <v>5</v>
      </c>
      <c r="X14" s="53">
        <v>1</v>
      </c>
      <c r="Y14" s="53">
        <v>11</v>
      </c>
      <c r="Z14" s="53" t="s">
        <v>67</v>
      </c>
      <c r="AA14" s="53">
        <v>3</v>
      </c>
      <c r="AB14" s="53" t="s">
        <v>20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62</v>
      </c>
      <c r="AP14" s="52">
        <f>SUMIF($C$11:$AN$11,"I.Mad",C14:AN14)</f>
        <v>28</v>
      </c>
      <c r="AQ14" s="52">
        <f>SUM(AO14:AP14)</f>
        <v>90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0.74608009977980971</v>
      </c>
      <c r="H15" s="53">
        <v>0.60240963855421681</v>
      </c>
      <c r="I15" s="53">
        <v>6.8959492063604566</v>
      </c>
      <c r="J15" s="53">
        <v>2.8643352416331411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16.004231200106648</v>
      </c>
      <c r="R15" s="53">
        <v>14.673913043478262</v>
      </c>
      <c r="S15" s="53">
        <v>57.100104820147095</v>
      </c>
      <c r="T15" s="53">
        <v>68.842242444064823</v>
      </c>
      <c r="U15" s="53">
        <v>14.803562142039841</v>
      </c>
      <c r="V15" s="53">
        <v>13.378379800119713</v>
      </c>
      <c r="W15" s="53">
        <v>20.940220863593339</v>
      </c>
      <c r="X15" s="53">
        <v>18.781725888324875</v>
      </c>
      <c r="Y15" s="53">
        <v>33.334829999999997</v>
      </c>
      <c r="Z15" s="53" t="s">
        <v>20</v>
      </c>
      <c r="AA15" s="53">
        <v>69.282387022960151</v>
      </c>
      <c r="AB15" s="53" t="s">
        <v>20</v>
      </c>
      <c r="AC15" s="53">
        <v>54.031922413005717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>
        <v>13.5</v>
      </c>
      <c r="I16" s="58">
        <v>12.5</v>
      </c>
      <c r="J16" s="58">
        <v>13.5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>
        <v>13</v>
      </c>
      <c r="S16" s="58">
        <v>10</v>
      </c>
      <c r="T16" s="58">
        <v>10</v>
      </c>
      <c r="U16" s="58">
        <v>14</v>
      </c>
      <c r="V16" s="58">
        <v>14</v>
      </c>
      <c r="W16" s="58">
        <v>12.5</v>
      </c>
      <c r="X16" s="58">
        <v>13.5</v>
      </c>
      <c r="Y16" s="58">
        <v>13.5</v>
      </c>
      <c r="Z16" s="58" t="s">
        <v>20</v>
      </c>
      <c r="AA16" s="58">
        <v>11.5</v>
      </c>
      <c r="AB16" s="58" t="s">
        <v>20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55">
        <v>3.385154</v>
      </c>
      <c r="Z30" s="71"/>
      <c r="AA30" s="55">
        <v>73.739999999999995</v>
      </c>
      <c r="AB30" s="71"/>
      <c r="AC30" s="55">
        <v>1.6358772008489522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78.761031200848947</v>
      </c>
      <c r="AP30" s="52">
        <f t="shared" si="1"/>
        <v>0</v>
      </c>
      <c r="AQ30" s="55">
        <f t="shared" si="2"/>
        <v>78.761031200848947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712.57500000000005</v>
      </c>
      <c r="F41" s="55">
        <f t="shared" si="8"/>
        <v>485.6</v>
      </c>
      <c r="G41" s="55">
        <f t="shared" si="8"/>
        <v>13010.833729727667</v>
      </c>
      <c r="H41" s="55">
        <f t="shared" si="8"/>
        <v>558.84999999999991</v>
      </c>
      <c r="I41" s="55">
        <f t="shared" si="8"/>
        <v>10879.26</v>
      </c>
      <c r="J41" s="55">
        <f t="shared" si="8"/>
        <v>11014.19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1550</v>
      </c>
      <c r="R41" s="55">
        <f t="shared" si="8"/>
        <v>25</v>
      </c>
      <c r="S41" s="55">
        <f>+SUM(S24:S40,S18,S12)</f>
        <v>510</v>
      </c>
      <c r="T41" s="55">
        <f t="shared" si="8"/>
        <v>445</v>
      </c>
      <c r="U41" s="55">
        <f>+SUM(U24:U40,U18,U12)</f>
        <v>240</v>
      </c>
      <c r="V41" s="55">
        <f t="shared" si="8"/>
        <v>295</v>
      </c>
      <c r="W41" s="55">
        <f t="shared" si="8"/>
        <v>1010</v>
      </c>
      <c r="X41" s="55">
        <f t="shared" si="8"/>
        <v>20</v>
      </c>
      <c r="Y41" s="55">
        <f t="shared" si="8"/>
        <v>1564.1601540000001</v>
      </c>
      <c r="Z41" s="55">
        <f t="shared" si="8"/>
        <v>155.52500000000001</v>
      </c>
      <c r="AA41" s="55">
        <f t="shared" si="8"/>
        <v>860.00008291316533</v>
      </c>
      <c r="AB41" s="55">
        <f t="shared" si="8"/>
        <v>0</v>
      </c>
      <c r="AC41" s="55">
        <f t="shared" si="8"/>
        <v>1989.9999999999998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32326.828966640831</v>
      </c>
      <c r="AP41" s="55">
        <f>SUM(AP12,AP18,AP24:AP37)</f>
        <v>12999.164999999999</v>
      </c>
      <c r="AQ41" s="55">
        <f>SUM(AO41:AP41)</f>
        <v>45325.993966640832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18.2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4"/>
      <c r="C46" s="67" t="s">
        <v>61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25" x14ac:dyDescent="0.55000000000000004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25" x14ac:dyDescent="0.55000000000000004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64</v>
      </c>
    </row>
    <row r="53" spans="2:43" ht="44.25" x14ac:dyDescent="0.55000000000000004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25" x14ac:dyDescent="0.55000000000000004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6"/>
      <c r="F55" s="106"/>
      <c r="S55" s="60"/>
      <c r="T55" s="60"/>
      <c r="U55" s="60"/>
      <c r="V55" s="60"/>
      <c r="W55" s="60"/>
      <c r="AD55" s="44"/>
    </row>
    <row r="56" spans="2:43" ht="35.25" x14ac:dyDescent="0.5">
      <c r="E56" s="106"/>
      <c r="F56" s="106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2018-04-11T17:33:39Z</dcterms:modified>
</cp:coreProperties>
</file>