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<sst xmlns="http://schemas.openxmlformats.org/spreadsheetml/2006/main" count="357" uniqueCount="67">
  <si>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</si>
  <si>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</si>
  <si>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</si>
  <si>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</si>
  <si>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</si>
  <si>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</si>
  <si>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</si>
  <si>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</si>
  <si>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</si>
  <si>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</si>
  <si>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</si>
  <si>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</si>
  <si>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</si>
  <si>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</si>
  <si>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</si>
  <si>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</si>
  <si>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</si>
  <si>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</si>
  <si>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</si>
  <si>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</si>
  <si>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</si>
  <si>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</si>
  <si>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</si>
  <si>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</si>
  <si>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</si>
  <si>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</si>
  <si>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</si>
  <si>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</si>
  <si>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</si>
  <si>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</si>
  <si>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</si>
  <si>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</si>
  <si>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</si>
  <si>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</si>
  <si>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</si>
  <si>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</si>
  <si>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</si>
  <si>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</si>
  <si>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</si>
  <si>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</si>
  <si>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</si>
  <si>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</si>
  <si>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</si>
  <si>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</si>
  <si>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</si>
  <si>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</si>
  <si>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</si>
  <si>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</si>
  <si>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</si>
  <si>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</si>
  <si>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</si>
  <si>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</si>
  <si>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</si>
  <si>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</si>
  <si>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</si>
  <si>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</si>
  <si>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</si>
  <si>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</si>
  <si>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</si>
  <si>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</si>
  <si>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</si>
  <si>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        Fecha  : 10/04/2015</t>
  </si>
  <si>
    <t>Callao, 13 de abril del 2015</t>
  </si>
  <si>
    <t>GCQ/mfm/due/jsr</t>
  </si>
  <si>
    <t>S/M</t>
  </si>
  <si>
    <t>13.0 y 11.5</t>
  </si>
  <si>
    <t xml:space="preserve">R.M.Nº 003-2015-PRODUCE, R.M.Nº056-2015 PRODUCE, R.M.Nº078-2015 PRODUCE, R.M.Nº082-2015 PRODUCE, R.M.Nº094-2015 PRODUCE, R.M.Nº098-2015 PRODUCE 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</si>
</sst>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1" applyNumberFormat="0" applyAlignment="0" applyProtection="0"/>
    <xf numFmtId="18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" fontId="15" fillId="0" borderId="10" xfId="0" applyNumberFormat="1" applyFont="1" applyFill="1" applyBorder="1" applyAlignment="1" quotePrefix="1">
      <alignment horizontal="center"/>
    </xf>
    <xf numFmtId="188" fontId="15" fillId="0" borderId="10" xfId="0" applyNumberFormat="1" applyFont="1" applyFill="1" applyBorder="1" applyAlignment="1" quotePrefix="1">
      <alignment horizontal="center"/>
    </xf>
    <xf numFmtId="188" fontId="4" fillId="0" borderId="12" xfId="0" applyNumberFormat="1" applyFont="1" applyFill="1" applyBorder="1" applyAlignment="1" quotePrefix="1">
      <alignment horizontal="center"/>
    </xf>
    <xf numFmtId="188" fontId="26" fillId="0" borderId="10" xfId="0" applyNumberFormat="1" applyFont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M1">
      <selection activeCell="G39" sqref="G3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9.28125" style="2" customWidth="1"/>
    <col min="9" max="9" width="24.421875" style="2" customWidth="1"/>
    <col min="10" max="22" width="19.28125" style="2" customWidth="1"/>
    <col min="23" max="23" width="25.00390625" style="2" customWidth="1"/>
    <col min="24" max="28" width="19.28125" style="2" customWidth="1"/>
    <col min="29" max="29" width="25.5742187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57</v>
      </c>
    </row>
    <row r="2" ht="30">
      <c r="B2" s="99" t="s">
        <v>58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6" t="s">
        <v>49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</row>
    <row r="5" spans="2:43" ht="35.25">
      <c r="B5" s="106" t="s">
        <v>45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7" t="s">
        <v>42</v>
      </c>
      <c r="AN6" s="107"/>
      <c r="AO6" s="107"/>
      <c r="AP6" s="107"/>
      <c r="AQ6" s="107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08"/>
      <c r="AP7" s="108"/>
      <c r="AQ7" s="108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9" t="s">
        <v>61</v>
      </c>
      <c r="AP8" s="109"/>
      <c r="AQ8" s="109"/>
    </row>
    <row r="9" spans="2:43" ht="21.75" customHeight="1">
      <c r="B9" s="15" t="s">
        <v>2</v>
      </c>
      <c r="C9" s="12" t="s">
        <v>66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4" t="s">
        <v>4</v>
      </c>
      <c r="D10" s="105"/>
      <c r="E10" s="104" t="s">
        <v>5</v>
      </c>
      <c r="F10" s="105"/>
      <c r="G10" s="104" t="s">
        <v>6</v>
      </c>
      <c r="H10" s="105"/>
      <c r="I10" s="111" t="s">
        <v>59</v>
      </c>
      <c r="J10" s="112"/>
      <c r="K10" s="112" t="s">
        <v>7</v>
      </c>
      <c r="L10" s="112"/>
      <c r="M10" s="113" t="s">
        <v>8</v>
      </c>
      <c r="N10" s="114"/>
      <c r="O10" s="104" t="s">
        <v>9</v>
      </c>
      <c r="P10" s="110"/>
      <c r="Q10" s="104" t="s">
        <v>10</v>
      </c>
      <c r="R10" s="105"/>
      <c r="S10" s="104" t="s">
        <v>11</v>
      </c>
      <c r="T10" s="105"/>
      <c r="U10" s="104" t="s">
        <v>12</v>
      </c>
      <c r="V10" s="105"/>
      <c r="W10" s="104" t="s">
        <v>13</v>
      </c>
      <c r="X10" s="105"/>
      <c r="Y10" s="104" t="s">
        <v>60</v>
      </c>
      <c r="Z10" s="105"/>
      <c r="AA10" s="118" t="s">
        <v>43</v>
      </c>
      <c r="AB10" s="119"/>
      <c r="AC10" s="117" t="s">
        <v>14</v>
      </c>
      <c r="AD10" s="105"/>
      <c r="AE10" s="117" t="s">
        <v>50</v>
      </c>
      <c r="AF10" s="105"/>
      <c r="AG10" s="117" t="s">
        <v>51</v>
      </c>
      <c r="AH10" s="105"/>
      <c r="AI10" s="117" t="s">
        <v>41</v>
      </c>
      <c r="AJ10" s="105"/>
      <c r="AK10" s="117" t="s">
        <v>52</v>
      </c>
      <c r="AL10" s="105"/>
      <c r="AM10" s="104" t="s">
        <v>53</v>
      </c>
      <c r="AN10" s="105"/>
      <c r="AO10" s="115" t="s">
        <v>15</v>
      </c>
      <c r="AP10" s="116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0</v>
      </c>
      <c r="G12" s="54">
        <v>8765</v>
      </c>
      <c r="H12" s="54">
        <v>702</v>
      </c>
      <c r="I12" s="54">
        <v>15172</v>
      </c>
      <c r="J12" s="54">
        <v>2234</v>
      </c>
      <c r="K12" s="54">
        <v>1640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1600</v>
      </c>
      <c r="R12" s="54">
        <v>0</v>
      </c>
      <c r="S12" s="54">
        <v>2040</v>
      </c>
      <c r="T12" s="54">
        <v>40</v>
      </c>
      <c r="U12" s="54">
        <v>890</v>
      </c>
      <c r="V12" s="54">
        <v>130</v>
      </c>
      <c r="W12" s="54">
        <v>2720</v>
      </c>
      <c r="X12" s="54">
        <v>0</v>
      </c>
      <c r="Y12" s="54">
        <v>4224</v>
      </c>
      <c r="Z12" s="54">
        <v>184</v>
      </c>
      <c r="AA12" s="54">
        <v>2080</v>
      </c>
      <c r="AB12" s="54">
        <v>0</v>
      </c>
      <c r="AC12" s="54">
        <v>10340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49471</v>
      </c>
      <c r="AP12" s="55">
        <f>SUMIF($C$11:$AN$11,"I.Mad",C12:AN12)</f>
        <v>3290</v>
      </c>
      <c r="AQ12" s="55">
        <f>SUM(AO12:AP12)</f>
        <v>52761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 t="s">
        <v>21</v>
      </c>
      <c r="G13" s="56">
        <v>28</v>
      </c>
      <c r="H13" s="56">
        <v>11</v>
      </c>
      <c r="I13" s="56">
        <v>70</v>
      </c>
      <c r="J13" s="56">
        <v>38</v>
      </c>
      <c r="K13" s="56">
        <v>9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11</v>
      </c>
      <c r="R13" s="56" t="s">
        <v>21</v>
      </c>
      <c r="S13" s="56">
        <v>7</v>
      </c>
      <c r="T13" s="56">
        <v>1</v>
      </c>
      <c r="U13" s="56">
        <v>4</v>
      </c>
      <c r="V13" s="56">
        <v>4</v>
      </c>
      <c r="W13" s="56">
        <v>13</v>
      </c>
      <c r="X13" s="56" t="s">
        <v>21</v>
      </c>
      <c r="Y13" s="56">
        <v>30</v>
      </c>
      <c r="Z13" s="56">
        <v>3</v>
      </c>
      <c r="AA13" s="100">
        <v>6</v>
      </c>
      <c r="AB13" s="100" t="s">
        <v>21</v>
      </c>
      <c r="AC13" s="100">
        <v>35</v>
      </c>
      <c r="AD13" s="56" t="s">
        <v>21</v>
      </c>
      <c r="AE13" s="100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213</v>
      </c>
      <c r="AP13" s="55">
        <f>SUMIF($C$11:$AN$11,"I.Mad",C13:AN13)</f>
        <v>57</v>
      </c>
      <c r="AQ13" s="55">
        <f>SUM(AO13:AP13)</f>
        <v>270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21</v>
      </c>
      <c r="G14" s="56">
        <v>7</v>
      </c>
      <c r="H14" s="56">
        <v>3</v>
      </c>
      <c r="I14" s="56">
        <v>10</v>
      </c>
      <c r="J14" s="56">
        <v>4</v>
      </c>
      <c r="K14" s="56">
        <v>7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5</v>
      </c>
      <c r="R14" s="56" t="s">
        <v>21</v>
      </c>
      <c r="S14" s="56">
        <v>5</v>
      </c>
      <c r="T14" s="56" t="s">
        <v>64</v>
      </c>
      <c r="U14" s="56">
        <v>3</v>
      </c>
      <c r="V14" s="56" t="s">
        <v>64</v>
      </c>
      <c r="W14" s="56">
        <v>5</v>
      </c>
      <c r="X14" s="56" t="s">
        <v>21</v>
      </c>
      <c r="Y14" s="56">
        <v>3</v>
      </c>
      <c r="Z14" s="56">
        <v>1</v>
      </c>
      <c r="AA14" s="100">
        <v>4</v>
      </c>
      <c r="AB14" s="100" t="s">
        <v>21</v>
      </c>
      <c r="AC14" s="100">
        <v>9</v>
      </c>
      <c r="AD14" s="56" t="s">
        <v>21</v>
      </c>
      <c r="AE14" s="100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58</v>
      </c>
      <c r="AP14" s="55">
        <f>SUMIF($C$11:$AN$11,"I.Mad",C14:AN14)</f>
        <v>8</v>
      </c>
      <c r="AQ14" s="55">
        <f>SUM(AO14:AP14)</f>
        <v>66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>
        <v>1.0985566156951077</v>
      </c>
      <c r="H15" s="56">
        <v>0.19915692622399359</v>
      </c>
      <c r="I15" s="56">
        <v>2.4</v>
      </c>
      <c r="J15" s="56">
        <v>3.59</v>
      </c>
      <c r="K15" s="56">
        <v>6.34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8.6</v>
      </c>
      <c r="R15" s="56" t="s">
        <v>21</v>
      </c>
      <c r="S15" s="56">
        <v>15.3</v>
      </c>
      <c r="T15" s="56" t="s">
        <v>21</v>
      </c>
      <c r="U15" s="56">
        <v>16.16288929122716</v>
      </c>
      <c r="V15" s="56" t="s">
        <v>21</v>
      </c>
      <c r="W15" s="56">
        <v>34.80932136127387</v>
      </c>
      <c r="X15" s="56" t="s">
        <v>21</v>
      </c>
      <c r="Y15" s="56">
        <v>0.8782289146508916</v>
      </c>
      <c r="Z15" s="56">
        <v>0.5917159763313609</v>
      </c>
      <c r="AA15" s="100">
        <v>3.3</v>
      </c>
      <c r="AB15" s="100" t="s">
        <v>21</v>
      </c>
      <c r="AC15" s="100">
        <v>9.129509079383903</v>
      </c>
      <c r="AD15" s="56" t="s">
        <v>21</v>
      </c>
      <c r="AE15" s="100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>
        <v>14</v>
      </c>
      <c r="H16" s="62">
        <v>14</v>
      </c>
      <c r="I16" s="62">
        <v>14</v>
      </c>
      <c r="J16" s="62">
        <v>14</v>
      </c>
      <c r="K16" s="62">
        <v>13.5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12.5</v>
      </c>
      <c r="R16" s="62" t="s">
        <v>21</v>
      </c>
      <c r="S16" s="62">
        <v>12.5</v>
      </c>
      <c r="T16" s="62" t="s">
        <v>21</v>
      </c>
      <c r="U16" s="62">
        <v>12.5</v>
      </c>
      <c r="V16" s="62" t="s">
        <v>21</v>
      </c>
      <c r="W16" s="103" t="s">
        <v>65</v>
      </c>
      <c r="X16" s="62" t="s">
        <v>21</v>
      </c>
      <c r="Y16" s="62">
        <v>13.5</v>
      </c>
      <c r="Z16" s="62">
        <v>13.5</v>
      </c>
      <c r="AA16" s="101">
        <v>13.5</v>
      </c>
      <c r="AB16" s="101" t="s">
        <v>21</v>
      </c>
      <c r="AC16" s="101">
        <v>13</v>
      </c>
      <c r="AD16" s="62" t="s">
        <v>21</v>
      </c>
      <c r="AE16" s="101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2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>
        <v>6</v>
      </c>
      <c r="I25" s="59">
        <v>53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77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53</v>
      </c>
      <c r="AP25" s="59">
        <f t="shared" si="1"/>
        <v>6</v>
      </c>
      <c r="AQ25" s="59">
        <f t="shared" si="2"/>
        <v>59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77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>
        <v>28.22</v>
      </c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28.22</v>
      </c>
      <c r="AP31" s="59">
        <f t="shared" si="1"/>
        <v>0</v>
      </c>
      <c r="AQ31" s="59">
        <f t="shared" si="2"/>
        <v>28.22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56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59"/>
      <c r="I34" s="59">
        <v>4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4</v>
      </c>
      <c r="AP34" s="59">
        <f t="shared" si="1"/>
        <v>0</v>
      </c>
      <c r="AQ34" s="59">
        <f t="shared" si="2"/>
        <v>4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0</v>
      </c>
      <c r="G38" s="59">
        <f t="shared" si="3"/>
        <v>8765</v>
      </c>
      <c r="H38" s="59">
        <f t="shared" si="3"/>
        <v>708</v>
      </c>
      <c r="I38" s="59">
        <f t="shared" si="3"/>
        <v>15257.22</v>
      </c>
      <c r="J38" s="59">
        <f t="shared" si="3"/>
        <v>2234</v>
      </c>
      <c r="K38" s="59">
        <f t="shared" si="3"/>
        <v>1640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1600</v>
      </c>
      <c r="R38" s="59">
        <f t="shared" si="3"/>
        <v>0</v>
      </c>
      <c r="S38" s="59">
        <f t="shared" si="3"/>
        <v>2040</v>
      </c>
      <c r="T38" s="59">
        <f t="shared" si="3"/>
        <v>40</v>
      </c>
      <c r="U38" s="59">
        <f t="shared" si="3"/>
        <v>890</v>
      </c>
      <c r="V38" s="59">
        <f t="shared" si="3"/>
        <v>130</v>
      </c>
      <c r="W38" s="59">
        <f t="shared" si="3"/>
        <v>2720</v>
      </c>
      <c r="X38" s="59">
        <f t="shared" si="3"/>
        <v>0</v>
      </c>
      <c r="Y38" s="59">
        <f>+SUM(Y12,Y18,Y24:Y37)</f>
        <v>4224</v>
      </c>
      <c r="Z38" s="59">
        <f>+SUM(Z12,Z18,Z24:Z37)</f>
        <v>184</v>
      </c>
      <c r="AA38" s="59">
        <f>+SUM(AA12,AA18,AA24:AA37)</f>
        <v>2080</v>
      </c>
      <c r="AB38" s="59">
        <f>+SUM(AB12,AB18,AB24:AB37)</f>
        <v>0</v>
      </c>
      <c r="AC38" s="59">
        <f aca="true" t="shared" si="4" ref="AC38:AN38">+SUM(AC12,AC18,AC24:AC37)</f>
        <v>10340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49556.22</v>
      </c>
      <c r="AP38" s="59">
        <f>SUM(AP12,AP18,AP24:AP37)</f>
        <v>3296</v>
      </c>
      <c r="AQ38" s="59">
        <f>SUM(AO38:AP38)</f>
        <v>52852.22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18.7</v>
      </c>
      <c r="H39" s="96"/>
      <c r="I39" s="96"/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17.7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5:40" s="15" customFormat="1" ht="44.25"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62</v>
      </c>
      <c r="AN43" s="4"/>
    </row>
    <row r="44" spans="2:43" ht="30.75">
      <c r="B44" s="22" t="s">
        <v>63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2015-03-02T19:00:31Z</cp:lastPrinted>
  <dcterms:created xsi:type="dcterms:W3CDTF">2008-10-21T17:58:04Z</dcterms:created>
  <dcterms:modified xsi:type="dcterms:W3CDTF">2015-04-13T17:14:49Z</dcterms:modified>
  <cp:category/>
  <cp:version/>
  <cp:contentType/>
  <cp:contentStatus/>
</cp:coreProperties>
</file>